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295"/>
  </bookViews>
  <sheets>
    <sheet name="potential 20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1" i="1" l="1"/>
  <c r="M210" i="1"/>
  <c r="M209" i="1"/>
  <c r="M204" i="1"/>
  <c r="M203" i="1"/>
  <c r="M202" i="1"/>
  <c r="M201" i="1"/>
  <c r="M200" i="1"/>
  <c r="M199" i="1"/>
  <c r="M192" i="1" l="1"/>
  <c r="M191" i="1"/>
  <c r="M190" i="1"/>
  <c r="M189" i="1"/>
  <c r="M184" i="1"/>
  <c r="M183" i="1"/>
  <c r="M182" i="1"/>
  <c r="M181" i="1"/>
  <c r="M180" i="1"/>
  <c r="M173" i="1" l="1"/>
  <c r="M172" i="1"/>
  <c r="M171" i="1"/>
  <c r="M170" i="1"/>
  <c r="M169" i="1"/>
  <c r="M165" i="1"/>
  <c r="M164" i="1"/>
  <c r="M163" i="1"/>
  <c r="M162" i="1"/>
  <c r="M161" i="1"/>
  <c r="M160" i="1"/>
  <c r="M159" i="1"/>
  <c r="M158" i="1"/>
  <c r="M151" i="1" l="1"/>
  <c r="M150" i="1"/>
  <c r="M149" i="1"/>
  <c r="M148" i="1"/>
  <c r="M147" i="1"/>
  <c r="M142" i="1"/>
  <c r="M135" i="1" l="1"/>
  <c r="M134" i="1"/>
  <c r="M133" i="1"/>
  <c r="M132" i="1"/>
  <c r="M131" i="1"/>
  <c r="M130" i="1"/>
  <c r="M129" i="1"/>
  <c r="M128" i="1"/>
  <c r="M123" i="1"/>
  <c r="M122" i="1"/>
  <c r="M121" i="1"/>
  <c r="M114" i="1" l="1"/>
  <c r="M113" i="1"/>
  <c r="M112" i="1"/>
  <c r="M107" i="1"/>
  <c r="M106" i="1"/>
  <c r="M105" i="1"/>
  <c r="M104" i="1"/>
  <c r="M103" i="1"/>
  <c r="M97" i="1" l="1"/>
  <c r="M96" i="1"/>
  <c r="M91" i="1"/>
  <c r="M90" i="1"/>
  <c r="M89" i="1"/>
  <c r="M82" i="1" l="1"/>
  <c r="M81" i="1"/>
  <c r="M80" i="1"/>
  <c r="M75" i="1"/>
  <c r="M74" i="1"/>
  <c r="M73" i="1"/>
  <c r="M72" i="1"/>
  <c r="M71" i="1"/>
  <c r="M64" i="1" l="1"/>
  <c r="M63" i="1"/>
  <c r="M62" i="1"/>
  <c r="M61" i="1"/>
  <c r="M56" i="1"/>
  <c r="M55" i="1"/>
  <c r="M48" i="1" l="1"/>
  <c r="M43" i="1"/>
  <c r="M42" i="1"/>
  <c r="M41" i="1"/>
  <c r="M40" i="1"/>
  <c r="M39" i="1"/>
  <c r="M38" i="1"/>
  <c r="M32" i="1" l="1"/>
  <c r="M27" i="1"/>
  <c r="M20" i="1" l="1"/>
  <c r="M19" i="1"/>
  <c r="M18" i="1"/>
  <c r="M17" i="1"/>
  <c r="M16" i="1"/>
  <c r="M15" i="1"/>
  <c r="M14" i="1"/>
  <c r="M13" i="1"/>
  <c r="M6" i="1" l="1"/>
  <c r="M7" i="1"/>
  <c r="M8" i="1"/>
</calcChain>
</file>

<file path=xl/sharedStrings.xml><?xml version="1.0" encoding="utf-8"?>
<sst xmlns="http://schemas.openxmlformats.org/spreadsheetml/2006/main" count="386" uniqueCount="143">
  <si>
    <t>S.No</t>
  </si>
  <si>
    <t>Product code</t>
  </si>
  <si>
    <t>Product label</t>
  </si>
  <si>
    <t>Armenia Imports from India</t>
  </si>
  <si>
    <t xml:space="preserve">Armenia imports from World </t>
  </si>
  <si>
    <t xml:space="preserve">India exports to World </t>
  </si>
  <si>
    <t>'39</t>
  </si>
  <si>
    <t>Plastics and articles thereof</t>
  </si>
  <si>
    <t>Armenia export to India</t>
  </si>
  <si>
    <t>India  import from World</t>
  </si>
  <si>
    <t xml:space="preserve">Armenia export to World </t>
  </si>
  <si>
    <t xml:space="preserve">S.No </t>
  </si>
  <si>
    <t>'68</t>
  </si>
  <si>
    <t>Articles of stone, plaster, cement, asbestos, mica or similar materials</t>
  </si>
  <si>
    <t>'48</t>
  </si>
  <si>
    <t>Paper and paperboard; articles of paper pulp, of paper or of paperboard</t>
  </si>
  <si>
    <t>'25</t>
  </si>
  <si>
    <t>Salt; sulphur; earths and stone; plastering materials, lime and cement</t>
  </si>
  <si>
    <t>'35</t>
  </si>
  <si>
    <t>Albuminoidal substances; modified starches; glues; enzymes</t>
  </si>
  <si>
    <t>'36</t>
  </si>
  <si>
    <t>Explosives; pyrotechnic products; matches; pyrophoric alloys; certain combustible preparations</t>
  </si>
  <si>
    <t>'40</t>
  </si>
  <si>
    <t>Rubber and articles thereof</t>
  </si>
  <si>
    <t>'26</t>
  </si>
  <si>
    <t>Ores, slag and ash</t>
  </si>
  <si>
    <t>'27</t>
  </si>
  <si>
    <t>'28</t>
  </si>
  <si>
    <t>Potential over 2018</t>
  </si>
  <si>
    <t>Potential 2018</t>
  </si>
  <si>
    <t>Value in USD Million</t>
  </si>
  <si>
    <t>1. Armenia</t>
  </si>
  <si>
    <t>Azerbaijan export to India</t>
  </si>
  <si>
    <t xml:space="preserve">Azerbaijan export to World </t>
  </si>
  <si>
    <t>Potential Over 2018</t>
  </si>
  <si>
    <t>'05</t>
  </si>
  <si>
    <t>Products of animal origin, not elsewhere specified or included</t>
  </si>
  <si>
    <t>'13</t>
  </si>
  <si>
    <t>Lac; gums, resins and other vegetable saps and extracts</t>
  </si>
  <si>
    <t>2. Azerbaijan</t>
  </si>
  <si>
    <t>Azerbaijan Imports from India</t>
  </si>
  <si>
    <t xml:space="preserve">Azerbaijan imports from World </t>
  </si>
  <si>
    <t xml:space="preserve">Potential over 2018 </t>
  </si>
  <si>
    <t>3. Belarus</t>
  </si>
  <si>
    <t>Belarus export to India</t>
  </si>
  <si>
    <t xml:space="preserve">Belarus export to World </t>
  </si>
  <si>
    <t>'31</t>
  </si>
  <si>
    <t>Fertilisers</t>
  </si>
  <si>
    <t>'70</t>
  </si>
  <si>
    <t>Glass and glassware</t>
  </si>
  <si>
    <t>'44</t>
  </si>
  <si>
    <t>Wood and articles of wood; wood charcoal</t>
  </si>
  <si>
    <r>
      <t xml:space="preserve">Mineral fuels, mineral oils and products of their distillation; bituminous substances; mineral </t>
    </r>
    <r>
      <rPr>
        <b/>
        <sz val="11"/>
        <rFont val="Times New Roman"/>
        <family val="1"/>
      </rPr>
      <t>...</t>
    </r>
  </si>
  <si>
    <t>Belarus Imports from India</t>
  </si>
  <si>
    <t xml:space="preserve">Belarus imports from World </t>
  </si>
  <si>
    <t>'32</t>
  </si>
  <si>
    <t>4. Georgia</t>
  </si>
  <si>
    <t>Georgia export to India</t>
  </si>
  <si>
    <t xml:space="preserve">Georgia export to World </t>
  </si>
  <si>
    <t>'76</t>
  </si>
  <si>
    <t>Aluminium and articles thereof</t>
  </si>
  <si>
    <t>Musical instruments; parts and accessories of such articles</t>
  </si>
  <si>
    <t>Georgia Imports from India</t>
  </si>
  <si>
    <t xml:space="preserve">Georgia imports from World </t>
  </si>
  <si>
    <t>'69</t>
  </si>
  <si>
    <t>Ceramic products</t>
  </si>
  <si>
    <t>Kazakhstan export to India</t>
  </si>
  <si>
    <t xml:space="preserve">Kazakhstan export to World </t>
  </si>
  <si>
    <r>
      <t xml:space="preserve">Mineral fuels, mineral oils and products of their distillation; bituminous substances; mineral </t>
    </r>
    <r>
      <rPr>
        <b/>
        <sz val="12"/>
        <rFont val="Calibri"/>
        <family val="2"/>
        <scheme val="minor"/>
      </rPr>
      <t>...</t>
    </r>
  </si>
  <si>
    <t>5. Kazakhstan</t>
  </si>
  <si>
    <t>Kazakhstan Imports from India</t>
  </si>
  <si>
    <t xml:space="preserve">Kazakhstan imports from World </t>
  </si>
  <si>
    <t>Kyrgyzstan's imports from India</t>
  </si>
  <si>
    <t>India's exports to world</t>
  </si>
  <si>
    <t>Kyrgyzstan's imports from world</t>
  </si>
  <si>
    <r>
      <t xml:space="preserve">Tanning or dyeing extracts; tannins and their derivatives; dyes, pigments and other colouring </t>
    </r>
    <r>
      <rPr>
        <b/>
        <sz val="12"/>
        <rFont val="Times New Roman"/>
        <family val="1"/>
      </rPr>
      <t>...</t>
    </r>
  </si>
  <si>
    <t>6. Kyrgyzstan</t>
  </si>
  <si>
    <t xml:space="preserve">Kyrgyzstan's exports to India </t>
  </si>
  <si>
    <t xml:space="preserve">India's imports from world </t>
  </si>
  <si>
    <t xml:space="preserve">Kyrgyzstan's  exports to world </t>
  </si>
  <si>
    <r>
      <t xml:space="preserve">Mineral fuels, mineral oils and products of their distillation; bituminous substances; mineral </t>
    </r>
    <r>
      <rPr>
        <b/>
        <sz val="12"/>
        <rFont val="Times New Roman"/>
        <family val="1"/>
      </rPr>
      <t>...</t>
    </r>
  </si>
  <si>
    <t>'49</t>
  </si>
  <si>
    <r>
      <t xml:space="preserve">Printed books, newspapers, pictures and other products of the printing industry; manuscripts, </t>
    </r>
    <r>
      <rPr>
        <b/>
        <sz val="12"/>
        <rFont val="Times New Roman"/>
        <family val="1"/>
      </rPr>
      <t>...</t>
    </r>
  </si>
  <si>
    <t>Moldova's exports to India</t>
  </si>
  <si>
    <t>India's imports from world</t>
  </si>
  <si>
    <t>Moldova's exports to world</t>
  </si>
  <si>
    <t>7.Moldova</t>
  </si>
  <si>
    <t>Moldova's imports from India</t>
  </si>
  <si>
    <t>Moldova's imports from world</t>
  </si>
  <si>
    <t>8. Russian Federation</t>
  </si>
  <si>
    <t xml:space="preserve">Russia's imports from India </t>
  </si>
  <si>
    <t xml:space="preserve">India's exports to World </t>
  </si>
  <si>
    <t>Russia imports from world</t>
  </si>
  <si>
    <t>Russian Federation's exports to India</t>
  </si>
  <si>
    <t>Russian Federation's exports to world</t>
  </si>
  <si>
    <r>
      <t xml:space="preserve">Inorganic chemicals; organic or inorganic compounds of precious metals, of rare-earth metals, </t>
    </r>
    <r>
      <rPr>
        <b/>
        <sz val="12"/>
        <rFont val="Times New Roman"/>
        <family val="1"/>
      </rPr>
      <t>...</t>
    </r>
  </si>
  <si>
    <t>'47</t>
  </si>
  <si>
    <r>
      <t xml:space="preserve">Pulp of wood or of other fibrous cellulosic material; recovered (waste and scrap) paper or </t>
    </r>
    <r>
      <rPr>
        <b/>
        <sz val="12"/>
        <rFont val="Times New Roman"/>
        <family val="1"/>
      </rPr>
      <t>...</t>
    </r>
  </si>
  <si>
    <t xml:space="preserve">India's imports from World </t>
  </si>
  <si>
    <t xml:space="preserve">Tajikistan's exports to India </t>
  </si>
  <si>
    <t xml:space="preserve">Tajikistan's exports to World </t>
  </si>
  <si>
    <t xml:space="preserve">S.NO </t>
  </si>
  <si>
    <t xml:space="preserve">Tajikistan's imports from India </t>
  </si>
  <si>
    <t xml:space="preserve">Tajikistan's imports from World </t>
  </si>
  <si>
    <t>S.NO</t>
  </si>
  <si>
    <t>Turkmenistan's exports to India</t>
  </si>
  <si>
    <t>Turkmenistan's exports to world</t>
  </si>
  <si>
    <t>10. Turkmenistan</t>
  </si>
  <si>
    <t>Turkmenistan's imports from India</t>
  </si>
  <si>
    <t>Turkmenistan's imports from world</t>
  </si>
  <si>
    <t>Potential over 2018.</t>
  </si>
  <si>
    <t>Ukraine's exports to India</t>
  </si>
  <si>
    <t>Ukraine's exports to world</t>
  </si>
  <si>
    <t>11. Ukraine</t>
  </si>
  <si>
    <t>Ukraine's imports from India</t>
  </si>
  <si>
    <t>Ukraine's imports from world</t>
  </si>
  <si>
    <t>Uzbekistan's exports to India</t>
  </si>
  <si>
    <t>Uzbekistan's exports to world</t>
  </si>
  <si>
    <t>potential over 2018</t>
  </si>
  <si>
    <t>12. Uzbekistan</t>
  </si>
  <si>
    <t>Sl No.</t>
  </si>
  <si>
    <t>Uzbekistan's imports from India</t>
  </si>
  <si>
    <t>Uzbekistan's imports from world</t>
  </si>
  <si>
    <t xml:space="preserve">Source: ITCS Trade Map </t>
  </si>
  <si>
    <t>9. Tajikistan</t>
  </si>
  <si>
    <t>TOP 20 Export-Import Data with Potential</t>
  </si>
  <si>
    <t>Only Synthetic Resin</t>
  </si>
  <si>
    <t>25</t>
  </si>
  <si>
    <t>glue, enzyme, gelatine, peptone, gum and rosin</t>
  </si>
  <si>
    <t>26</t>
  </si>
  <si>
    <t>Coal, Petrolium coke</t>
  </si>
  <si>
    <t xml:space="preserve">pigments, thinner, zinc oxide, </t>
  </si>
  <si>
    <t>31</t>
  </si>
  <si>
    <t>27</t>
  </si>
  <si>
    <t>Coal and Graphite</t>
  </si>
  <si>
    <t>76</t>
  </si>
  <si>
    <t>Aluminium paste and ignot</t>
  </si>
  <si>
    <t>92</t>
  </si>
  <si>
    <t>Wodem parts of musical instruments</t>
  </si>
  <si>
    <t>Synthetic Resin</t>
  </si>
  <si>
    <t>32</t>
  </si>
  <si>
    <t>47</t>
  </si>
  <si>
    <t xml:space="preserve">WASTE AND SCRAP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</si>
</sst>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0" borderId="1" xfId="0" applyFont="1" applyBorder="1"/>
    <xf numFmtId="0" fontId="7" fillId="3" borderId="8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2" fillId="0" borderId="1" xfId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center" vertical="top"/>
    </xf>
    <xf numFmtId="164" fontId="2" fillId="0" borderId="1" xfId="1" applyFont="1" applyFill="1" applyBorder="1" applyAlignment="1">
      <alignment horizontal="left" vertical="top" wrapText="1"/>
    </xf>
    <xf numFmtId="164" fontId="2" fillId="0" borderId="1" xfId="1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164" fontId="2" fillId="0" borderId="1" xfId="1" applyFont="1" applyFill="1" applyBorder="1" applyAlignment="1">
      <alignment vertical="top" wrapText="1"/>
    </xf>
    <xf numFmtId="164" fontId="2" fillId="0" borderId="1" xfId="1" applyFont="1" applyFill="1" applyBorder="1" applyAlignment="1">
      <alignment vertical="top"/>
    </xf>
    <xf numFmtId="0" fontId="1" fillId="0" borderId="1" xfId="0" applyFont="1" applyBorder="1" applyAlignment="1"/>
    <xf numFmtId="164" fontId="2" fillId="0" borderId="1" xfId="1" applyFont="1" applyBorder="1" applyAlignment="1">
      <alignment horizontal="center" wrapText="1"/>
    </xf>
    <xf numFmtId="164" fontId="2" fillId="0" borderId="1" xfId="1" applyFont="1" applyBorder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1" fillId="3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center" vertical="top"/>
    </xf>
    <xf numFmtId="0" fontId="7" fillId="0" borderId="0" xfId="0" applyFont="1" applyBorder="1"/>
    <xf numFmtId="0" fontId="1" fillId="3" borderId="0" xfId="0" applyFont="1" applyFill="1" applyBorder="1" applyAlignment="1">
      <alignment horizontal="right" wrapText="1"/>
    </xf>
    <xf numFmtId="0" fontId="1" fillId="0" borderId="0" xfId="0" applyFont="1" applyBorder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2" borderId="1" xfId="0" quotePrefix="1" applyFont="1" applyFill="1" applyBorder="1" applyAlignment="1">
      <alignment horizontal="left" wrapText="1"/>
    </xf>
    <xf numFmtId="0" fontId="1" fillId="3" borderId="1" xfId="0" quotePrefix="1" applyFont="1" applyFill="1" applyBorder="1" applyAlignment="1">
      <alignment horizontal="left" wrapText="1"/>
    </xf>
    <xf numFmtId="0" fontId="7" fillId="2" borderId="8" xfId="0" quotePrefix="1" applyFont="1" applyFill="1" applyBorder="1" applyAlignment="1">
      <alignment horizontal="left" wrapText="1"/>
    </xf>
    <xf numFmtId="0" fontId="7" fillId="3" borderId="8" xfId="0" quotePrefix="1" applyFont="1" applyFill="1" applyBorder="1" applyAlignment="1">
      <alignment horizontal="left" wrapText="1"/>
    </xf>
    <xf numFmtId="0" fontId="8" fillId="2" borderId="8" xfId="0" quotePrefix="1" applyFont="1" applyFill="1" applyBorder="1" applyAlignment="1">
      <alignment horizontal="left" wrapText="1"/>
    </xf>
    <xf numFmtId="0" fontId="8" fillId="3" borderId="8" xfId="0" quotePrefix="1" applyFont="1" applyFill="1" applyBorder="1" applyAlignment="1">
      <alignment horizontal="left" wrapText="1"/>
    </xf>
    <xf numFmtId="0" fontId="1" fillId="3" borderId="8" xfId="0" quotePrefix="1" applyFont="1" applyFill="1" applyBorder="1" applyAlignment="1">
      <alignment horizontal="left" wrapText="1"/>
    </xf>
    <xf numFmtId="0" fontId="1" fillId="2" borderId="8" xfId="0" quotePrefix="1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0" fillId="0" borderId="1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topLeftCell="A200" workbookViewId="0">
      <selection activeCell="C218" sqref="C218"/>
    </sheetView>
  </sheetViews>
  <sheetFormatPr defaultRowHeight="15.75" x14ac:dyDescent="0.25"/>
  <cols>
    <col min="1" max="1" width="9.42578125" style="75" bestFit="1" customWidth="1"/>
    <col min="2" max="2" width="9.140625" style="75"/>
    <col min="3" max="3" width="29.28515625" style="76" customWidth="1"/>
    <col min="4" max="5" width="9.42578125" style="75" bestFit="1" customWidth="1"/>
    <col min="6" max="6" width="9.7109375" style="75" customWidth="1"/>
    <col min="7" max="8" width="10.7109375" style="75" bestFit="1" customWidth="1"/>
    <col min="9" max="9" width="11.85546875" style="75" bestFit="1" customWidth="1"/>
    <col min="10" max="11" width="11.7109375" style="75" bestFit="1" customWidth="1"/>
    <col min="12" max="12" width="11.28515625" style="75" bestFit="1" customWidth="1"/>
    <col min="13" max="13" width="11.85546875" style="75" customWidth="1"/>
    <col min="14" max="14" width="9.140625" style="4"/>
    <col min="15" max="16384" width="9.140625" style="75"/>
  </cols>
  <sheetData>
    <row r="1" spans="1:14" ht="31.5" customHeight="1" x14ac:dyDescent="0.25">
      <c r="A1" s="4"/>
      <c r="B1" s="4"/>
      <c r="C1" s="123" t="s">
        <v>125</v>
      </c>
      <c r="D1" s="123"/>
      <c r="E1" s="123"/>
      <c r="F1" s="123"/>
      <c r="G1" s="123"/>
      <c r="H1" s="123"/>
      <c r="I1" s="123"/>
      <c r="J1" s="4"/>
      <c r="K1" s="4"/>
      <c r="L1" s="4"/>
      <c r="M1" s="4"/>
    </row>
    <row r="2" spans="1:14" x14ac:dyDescent="0.25">
      <c r="A2" s="87" t="s">
        <v>31</v>
      </c>
      <c r="B2" s="87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1.75" customHeight="1" x14ac:dyDescent="0.25">
      <c r="A3" s="1"/>
      <c r="B3" s="1"/>
      <c r="C3" s="2"/>
      <c r="D3" s="1"/>
      <c r="E3" s="1"/>
      <c r="F3" s="3"/>
      <c r="G3" s="1"/>
      <c r="H3" s="1"/>
      <c r="I3" s="6"/>
      <c r="J3" s="4"/>
      <c r="K3" s="86" t="s">
        <v>30</v>
      </c>
      <c r="L3" s="86"/>
      <c r="M3" s="11"/>
    </row>
    <row r="4" spans="1:14" ht="33.75" customHeight="1" x14ac:dyDescent="0.25">
      <c r="A4" s="90" t="s">
        <v>0</v>
      </c>
      <c r="B4" s="89" t="s">
        <v>1</v>
      </c>
      <c r="C4" s="89" t="s">
        <v>2</v>
      </c>
      <c r="D4" s="88" t="s">
        <v>3</v>
      </c>
      <c r="E4" s="88"/>
      <c r="F4" s="88"/>
      <c r="G4" s="88" t="s">
        <v>4</v>
      </c>
      <c r="H4" s="88"/>
      <c r="I4" s="88"/>
      <c r="J4" s="88" t="s">
        <v>5</v>
      </c>
      <c r="K4" s="88"/>
      <c r="L4" s="88"/>
      <c r="M4" s="12" t="s">
        <v>29</v>
      </c>
    </row>
    <row r="5" spans="1:14" ht="20.25" customHeight="1" x14ac:dyDescent="0.25">
      <c r="A5" s="90"/>
      <c r="B5" s="89"/>
      <c r="C5" s="89"/>
      <c r="D5" s="12">
        <v>2016</v>
      </c>
      <c r="E5" s="12">
        <v>2017</v>
      </c>
      <c r="F5" s="14">
        <v>2018</v>
      </c>
      <c r="G5" s="12">
        <v>2016</v>
      </c>
      <c r="H5" s="12">
        <v>2017</v>
      </c>
      <c r="I5" s="14">
        <v>2018</v>
      </c>
      <c r="J5" s="12">
        <v>2016</v>
      </c>
      <c r="K5" s="12">
        <v>2017</v>
      </c>
      <c r="L5" s="14">
        <v>2018</v>
      </c>
      <c r="M5" s="12"/>
    </row>
    <row r="6" spans="1:14" x14ac:dyDescent="0.25">
      <c r="A6" s="5">
        <v>1</v>
      </c>
      <c r="B6" s="10" t="s">
        <v>6</v>
      </c>
      <c r="C6" s="10" t="s">
        <v>7</v>
      </c>
      <c r="D6" s="9">
        <v>3.9980000000000002</v>
      </c>
      <c r="E6" s="9">
        <v>2.4159999999999999</v>
      </c>
      <c r="F6" s="9">
        <v>3.4239999999999999</v>
      </c>
      <c r="G6" s="9">
        <v>89.837999999999994</v>
      </c>
      <c r="H6" s="9">
        <v>109.23399999999999</v>
      </c>
      <c r="I6" s="9">
        <v>142.09399999999999</v>
      </c>
      <c r="J6" s="9">
        <v>5213.18</v>
      </c>
      <c r="K6" s="9">
        <v>5925.6149999999998</v>
      </c>
      <c r="L6" s="9">
        <v>7844.0309999999999</v>
      </c>
      <c r="M6" s="5">
        <f t="shared" ref="M6:M8" si="0">MIN(I6,L6)-F6</f>
        <v>138.66999999999999</v>
      </c>
      <c r="N6" s="4" t="s">
        <v>126</v>
      </c>
    </row>
    <row r="7" spans="1:14" ht="47.25" x14ac:dyDescent="0.25">
      <c r="A7" s="5">
        <v>2</v>
      </c>
      <c r="B7" s="8" t="s">
        <v>12</v>
      </c>
      <c r="C7" s="8" t="s">
        <v>13</v>
      </c>
      <c r="D7" s="9">
        <v>0.26600000000000001</v>
      </c>
      <c r="E7" s="9">
        <v>0.48399999999999999</v>
      </c>
      <c r="F7" s="9">
        <v>0.80600000000000005</v>
      </c>
      <c r="G7" s="9">
        <v>16.006</v>
      </c>
      <c r="H7" s="9">
        <v>19.152999999999999</v>
      </c>
      <c r="I7" s="9">
        <v>18.632000000000001</v>
      </c>
      <c r="J7" s="9">
        <v>1339.777</v>
      </c>
      <c r="K7" s="9">
        <v>1363.2239999999999</v>
      </c>
      <c r="L7" s="9">
        <v>1501.866</v>
      </c>
      <c r="M7" s="5">
        <f t="shared" si="0"/>
        <v>17.826000000000001</v>
      </c>
    </row>
    <row r="8" spans="1:14" ht="47.25" x14ac:dyDescent="0.25">
      <c r="A8" s="5">
        <v>3</v>
      </c>
      <c r="B8" s="10" t="s">
        <v>14</v>
      </c>
      <c r="C8" s="10" t="s">
        <v>15</v>
      </c>
      <c r="D8" s="9">
        <v>5.3999999999999999E-2</v>
      </c>
      <c r="E8" s="9">
        <v>0.13900000000000001</v>
      </c>
      <c r="F8" s="9">
        <v>0.50700000000000001</v>
      </c>
      <c r="G8" s="9">
        <v>60.151000000000003</v>
      </c>
      <c r="H8" s="9">
        <v>70.718999999999994</v>
      </c>
      <c r="I8" s="9">
        <v>86.703000000000003</v>
      </c>
      <c r="J8" s="9">
        <v>1184.068</v>
      </c>
      <c r="K8" s="9">
        <v>1285.9970000000001</v>
      </c>
      <c r="L8" s="9">
        <v>1819.26</v>
      </c>
      <c r="M8" s="5">
        <f t="shared" si="0"/>
        <v>86.195999999999998</v>
      </c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20.25" customHeight="1" x14ac:dyDescent="0.25">
      <c r="A11" s="88" t="s">
        <v>11</v>
      </c>
      <c r="B11" s="89" t="s">
        <v>1</v>
      </c>
      <c r="C11" s="89" t="s">
        <v>2</v>
      </c>
      <c r="D11" s="88" t="s">
        <v>8</v>
      </c>
      <c r="E11" s="88"/>
      <c r="F11" s="88"/>
      <c r="G11" s="88" t="s">
        <v>9</v>
      </c>
      <c r="H11" s="88"/>
      <c r="I11" s="88"/>
      <c r="J11" s="88" t="s">
        <v>10</v>
      </c>
      <c r="K11" s="88"/>
      <c r="L11" s="88"/>
      <c r="M11" s="88" t="s">
        <v>28</v>
      </c>
    </row>
    <row r="12" spans="1:14" x14ac:dyDescent="0.25">
      <c r="A12" s="88"/>
      <c r="B12" s="89"/>
      <c r="C12" s="89"/>
      <c r="D12" s="12">
        <v>2016</v>
      </c>
      <c r="E12" s="12">
        <v>2017</v>
      </c>
      <c r="F12" s="14">
        <v>2018</v>
      </c>
      <c r="G12" s="12">
        <v>2016</v>
      </c>
      <c r="H12" s="12">
        <v>2017</v>
      </c>
      <c r="I12" s="14">
        <v>2018</v>
      </c>
      <c r="J12" s="12">
        <v>2016</v>
      </c>
      <c r="K12" s="12">
        <v>2017</v>
      </c>
      <c r="L12" s="14">
        <v>2018</v>
      </c>
      <c r="M12" s="88"/>
    </row>
    <row r="13" spans="1:14" x14ac:dyDescent="0.25">
      <c r="A13" s="13">
        <v>1</v>
      </c>
      <c r="B13" s="10" t="s">
        <v>6</v>
      </c>
      <c r="C13" s="10" t="s">
        <v>7</v>
      </c>
      <c r="D13" s="67">
        <v>0</v>
      </c>
      <c r="E13" s="67">
        <v>0</v>
      </c>
      <c r="F13" s="67">
        <v>4.2000000000000003E-2</v>
      </c>
      <c r="G13" s="67">
        <v>11391.12</v>
      </c>
      <c r="H13" s="67">
        <v>13021.791999999999</v>
      </c>
      <c r="I13" s="67">
        <v>15190.742</v>
      </c>
      <c r="J13" s="67">
        <v>8.8650000000000002</v>
      </c>
      <c r="K13" s="67">
        <v>7.7160000000000002</v>
      </c>
      <c r="L13" s="67">
        <v>12.148</v>
      </c>
      <c r="M13" s="13">
        <f t="shared" ref="M13:M20" si="1">MIN(I13,L13)-F13</f>
        <v>12.106</v>
      </c>
      <c r="N13" s="4" t="s">
        <v>126</v>
      </c>
    </row>
    <row r="14" spans="1:14" ht="47.25" x14ac:dyDescent="0.25">
      <c r="A14" s="13">
        <v>2</v>
      </c>
      <c r="B14" s="77" t="s">
        <v>127</v>
      </c>
      <c r="C14" s="8" t="s">
        <v>17</v>
      </c>
      <c r="D14" s="67">
        <v>0</v>
      </c>
      <c r="E14" s="67">
        <v>0</v>
      </c>
      <c r="F14" s="67">
        <v>8.0000000000000002E-3</v>
      </c>
      <c r="G14" s="67">
        <v>2181.3020000000001</v>
      </c>
      <c r="H14" s="67">
        <v>2316.2199999999998</v>
      </c>
      <c r="I14" s="67">
        <v>2758.7660000000001</v>
      </c>
      <c r="J14" s="67">
        <v>4.7069999999999999</v>
      </c>
      <c r="K14" s="67">
        <v>5.17</v>
      </c>
      <c r="L14" s="67">
        <v>6.4359999999999999</v>
      </c>
      <c r="M14" s="13">
        <f t="shared" si="1"/>
        <v>6.4279999999999999</v>
      </c>
    </row>
    <row r="15" spans="1:14" ht="47.25" x14ac:dyDescent="0.25">
      <c r="A15" s="85">
        <v>3</v>
      </c>
      <c r="B15" s="8" t="s">
        <v>18</v>
      </c>
      <c r="C15" s="8" t="s">
        <v>19</v>
      </c>
      <c r="D15" s="67">
        <v>0</v>
      </c>
      <c r="E15" s="67">
        <v>0</v>
      </c>
      <c r="F15" s="67">
        <v>1E-3</v>
      </c>
      <c r="G15" s="67">
        <v>351.53100000000001</v>
      </c>
      <c r="H15" s="67">
        <v>403.625</v>
      </c>
      <c r="I15" s="67">
        <v>504.125</v>
      </c>
      <c r="J15" s="67">
        <v>0.378</v>
      </c>
      <c r="K15" s="67">
        <v>0.24299999999999999</v>
      </c>
      <c r="L15" s="67">
        <v>0.217</v>
      </c>
      <c r="M15" s="13">
        <f t="shared" si="1"/>
        <v>0.216</v>
      </c>
      <c r="N15" s="4" t="s">
        <v>128</v>
      </c>
    </row>
    <row r="16" spans="1:14" ht="63" x14ac:dyDescent="0.25">
      <c r="A16" s="85">
        <v>4</v>
      </c>
      <c r="B16" s="10" t="s">
        <v>20</v>
      </c>
      <c r="C16" s="10" t="s">
        <v>21</v>
      </c>
      <c r="D16" s="67">
        <v>0</v>
      </c>
      <c r="E16" s="67">
        <v>0</v>
      </c>
      <c r="F16" s="67">
        <v>0</v>
      </c>
      <c r="G16" s="67">
        <v>9.0630000000000006</v>
      </c>
      <c r="H16" s="67">
        <v>7.319</v>
      </c>
      <c r="I16" s="67">
        <v>9.718</v>
      </c>
      <c r="J16" s="67">
        <v>7.0000000000000001E-3</v>
      </c>
      <c r="K16" s="67">
        <v>0.39300000000000002</v>
      </c>
      <c r="L16" s="67">
        <v>0.42499999999999999</v>
      </c>
      <c r="M16" s="13">
        <f t="shared" si="1"/>
        <v>0.42499999999999999</v>
      </c>
    </row>
    <row r="17" spans="1:14" x14ac:dyDescent="0.25">
      <c r="A17" s="85">
        <v>5</v>
      </c>
      <c r="B17" s="8" t="s">
        <v>22</v>
      </c>
      <c r="C17" s="8" t="s">
        <v>23</v>
      </c>
      <c r="D17" s="67">
        <v>0</v>
      </c>
      <c r="E17" s="67">
        <v>0</v>
      </c>
      <c r="F17" s="67">
        <v>0</v>
      </c>
      <c r="G17" s="67">
        <v>2888.2089999999998</v>
      </c>
      <c r="H17" s="67">
        <v>3256.35</v>
      </c>
      <c r="I17" s="67">
        <v>3767.8789999999999</v>
      </c>
      <c r="J17" s="67">
        <v>0.31900000000000001</v>
      </c>
      <c r="K17" s="67">
        <v>0.81499999999999995</v>
      </c>
      <c r="L17" s="67">
        <v>2.1240000000000001</v>
      </c>
      <c r="M17" s="13">
        <f t="shared" si="1"/>
        <v>2.1240000000000001</v>
      </c>
    </row>
    <row r="18" spans="1:14" x14ac:dyDescent="0.25">
      <c r="A18" s="85">
        <v>6</v>
      </c>
      <c r="B18" s="78" t="s">
        <v>129</v>
      </c>
      <c r="C18" s="10" t="s">
        <v>25</v>
      </c>
      <c r="D18" s="67">
        <v>0</v>
      </c>
      <c r="E18" s="67">
        <v>0</v>
      </c>
      <c r="F18" s="67">
        <v>0</v>
      </c>
      <c r="G18" s="67">
        <v>3731.029</v>
      </c>
      <c r="H18" s="67">
        <v>5870.4359999999997</v>
      </c>
      <c r="I18" s="67">
        <v>5489.1390000000001</v>
      </c>
      <c r="J18" s="67">
        <v>412.97699999999998</v>
      </c>
      <c r="K18" s="67">
        <v>598.71699999999998</v>
      </c>
      <c r="L18" s="67">
        <v>557.13199999999995</v>
      </c>
      <c r="M18" s="13">
        <f t="shared" si="1"/>
        <v>557.13199999999995</v>
      </c>
    </row>
    <row r="19" spans="1:14" ht="63" x14ac:dyDescent="0.25">
      <c r="A19" s="85">
        <v>7</v>
      </c>
      <c r="B19" s="8" t="s">
        <v>26</v>
      </c>
      <c r="C19" s="8" t="s">
        <v>80</v>
      </c>
      <c r="D19" s="67">
        <v>0</v>
      </c>
      <c r="E19" s="67">
        <v>0</v>
      </c>
      <c r="F19" s="67">
        <v>0</v>
      </c>
      <c r="G19" s="67">
        <v>89308.777000000002</v>
      </c>
      <c r="H19" s="67">
        <v>123027.94</v>
      </c>
      <c r="I19" s="67">
        <v>168590.36199999999</v>
      </c>
      <c r="J19" s="67">
        <v>61.433</v>
      </c>
      <c r="K19" s="67">
        <v>71.978999999999999</v>
      </c>
      <c r="L19" s="67">
        <v>80.786000000000001</v>
      </c>
      <c r="M19" s="13">
        <f t="shared" si="1"/>
        <v>80.786000000000001</v>
      </c>
      <c r="N19" s="4" t="s">
        <v>130</v>
      </c>
    </row>
    <row r="20" spans="1:14" ht="63" x14ac:dyDescent="0.25">
      <c r="A20" s="85">
        <v>8</v>
      </c>
      <c r="B20" s="10" t="s">
        <v>27</v>
      </c>
      <c r="C20" s="10" t="s">
        <v>95</v>
      </c>
      <c r="D20" s="67">
        <v>0</v>
      </c>
      <c r="E20" s="67">
        <v>0</v>
      </c>
      <c r="F20" s="67">
        <v>0</v>
      </c>
      <c r="G20" s="67">
        <v>4820.8270000000002</v>
      </c>
      <c r="H20" s="67">
        <v>5594.384</v>
      </c>
      <c r="I20" s="67">
        <v>7262.3590000000004</v>
      </c>
      <c r="J20" s="67">
        <v>0.42399999999999999</v>
      </c>
      <c r="K20" s="67">
        <v>0.40600000000000003</v>
      </c>
      <c r="L20" s="67">
        <v>0.65300000000000002</v>
      </c>
      <c r="M20" s="13">
        <f t="shared" si="1"/>
        <v>0.65300000000000002</v>
      </c>
      <c r="N20" s="4" t="s">
        <v>131</v>
      </c>
    </row>
    <row r="21" spans="1:14" x14ac:dyDescent="0.25">
      <c r="A21" s="4"/>
      <c r="B21" s="4"/>
      <c r="C21" s="7"/>
      <c r="D21" s="4"/>
      <c r="E21" s="4"/>
      <c r="F21" s="6"/>
      <c r="G21" s="4"/>
      <c r="H21" s="4"/>
      <c r="I21" s="6"/>
      <c r="J21" s="4"/>
      <c r="K21" s="4"/>
      <c r="L21" s="6"/>
      <c r="M21" s="4"/>
    </row>
    <row r="22" spans="1:14" x14ac:dyDescent="0.25">
      <c r="A22" s="4"/>
      <c r="B22" s="4"/>
      <c r="C22" s="7"/>
      <c r="D22" s="4"/>
      <c r="E22" s="4"/>
      <c r="F22" s="6"/>
      <c r="G22" s="4"/>
      <c r="H22" s="4"/>
      <c r="I22" s="6"/>
      <c r="J22" s="4"/>
      <c r="K22" s="4"/>
      <c r="L22" s="6"/>
      <c r="M22" s="4"/>
    </row>
    <row r="23" spans="1:14" ht="20.25" x14ac:dyDescent="0.3">
      <c r="A23" s="91" t="s">
        <v>39</v>
      </c>
      <c r="B23" s="91"/>
      <c r="C23" s="7"/>
      <c r="D23" s="4"/>
      <c r="E23" s="4"/>
      <c r="F23" s="6"/>
      <c r="G23" s="4"/>
      <c r="H23" s="4"/>
      <c r="I23" s="6"/>
      <c r="J23" s="4"/>
      <c r="K23" s="4"/>
      <c r="L23" s="6"/>
      <c r="M23" s="4"/>
    </row>
    <row r="24" spans="1:14" x14ac:dyDescent="0.25">
      <c r="A24" s="4"/>
      <c r="B24" s="4"/>
      <c r="C24" s="7"/>
      <c r="D24" s="4"/>
      <c r="E24" s="4"/>
      <c r="F24" s="6"/>
      <c r="G24" s="4"/>
      <c r="H24" s="4"/>
      <c r="I24" s="6"/>
      <c r="J24" s="4"/>
      <c r="K24" s="4"/>
      <c r="L24" s="6"/>
      <c r="M24" s="4"/>
    </row>
    <row r="25" spans="1:14" ht="31.5" x14ac:dyDescent="0.25">
      <c r="A25" s="16" t="s">
        <v>11</v>
      </c>
      <c r="B25" s="17" t="s">
        <v>1</v>
      </c>
      <c r="C25" s="17" t="s">
        <v>2</v>
      </c>
      <c r="D25" s="89" t="s">
        <v>32</v>
      </c>
      <c r="E25" s="89"/>
      <c r="F25" s="89"/>
      <c r="G25" s="89" t="s">
        <v>9</v>
      </c>
      <c r="H25" s="89"/>
      <c r="I25" s="89"/>
      <c r="J25" s="89" t="s">
        <v>33</v>
      </c>
      <c r="K25" s="89"/>
      <c r="L25" s="89"/>
      <c r="M25" s="18" t="s">
        <v>34</v>
      </c>
    </row>
    <row r="26" spans="1:14" x14ac:dyDescent="0.25">
      <c r="A26" s="19"/>
      <c r="B26" s="16"/>
      <c r="C26" s="20"/>
      <c r="D26" s="15">
        <v>2016</v>
      </c>
      <c r="E26" s="15">
        <v>2017</v>
      </c>
      <c r="F26" s="15">
        <v>2018</v>
      </c>
      <c r="G26" s="15">
        <v>2016</v>
      </c>
      <c r="H26" s="15">
        <v>2017</v>
      </c>
      <c r="I26" s="15">
        <v>2018</v>
      </c>
      <c r="J26" s="15">
        <v>2016</v>
      </c>
      <c r="K26" s="15">
        <v>2017</v>
      </c>
      <c r="L26" s="15">
        <v>2018</v>
      </c>
      <c r="M26" s="21"/>
    </row>
    <row r="27" spans="1:14" ht="31.5" x14ac:dyDescent="0.25">
      <c r="A27" s="22">
        <v>1</v>
      </c>
      <c r="B27" s="8" t="s">
        <v>35</v>
      </c>
      <c r="C27" s="8" t="s">
        <v>36</v>
      </c>
      <c r="D27" s="23">
        <v>0</v>
      </c>
      <c r="E27" s="23">
        <v>0</v>
      </c>
      <c r="F27" s="23">
        <v>0</v>
      </c>
      <c r="G27" s="23">
        <v>39.213999999999999</v>
      </c>
      <c r="H27" s="23">
        <v>43.307000000000002</v>
      </c>
      <c r="I27" s="23">
        <v>49.307000000000002</v>
      </c>
      <c r="J27" s="23">
        <v>0.622</v>
      </c>
      <c r="K27" s="23">
        <v>0.65400000000000003</v>
      </c>
      <c r="L27" s="23">
        <v>0.59799999999999998</v>
      </c>
      <c r="M27" s="24">
        <f t="shared" ref="M27" si="2">MIN(L27,I27)-F27</f>
        <v>0.59799999999999998</v>
      </c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ht="31.5" x14ac:dyDescent="0.25">
      <c r="A30" s="25" t="s">
        <v>11</v>
      </c>
      <c r="B30" s="12" t="s">
        <v>1</v>
      </c>
      <c r="C30" s="25" t="s">
        <v>2</v>
      </c>
      <c r="D30" s="92" t="s">
        <v>40</v>
      </c>
      <c r="E30" s="93"/>
      <c r="F30" s="94"/>
      <c r="G30" s="88" t="s">
        <v>5</v>
      </c>
      <c r="H30" s="88"/>
      <c r="I30" s="88"/>
      <c r="J30" s="88" t="s">
        <v>41</v>
      </c>
      <c r="K30" s="88"/>
      <c r="L30" s="88"/>
      <c r="M30" s="12" t="s">
        <v>42</v>
      </c>
    </row>
    <row r="31" spans="1:14" x14ac:dyDescent="0.25">
      <c r="A31" s="26"/>
      <c r="B31" s="13"/>
      <c r="C31" s="26"/>
      <c r="D31" s="15">
        <v>2016</v>
      </c>
      <c r="E31" s="15">
        <v>2017</v>
      </c>
      <c r="F31" s="15">
        <v>2018</v>
      </c>
      <c r="G31" s="15">
        <v>2016</v>
      </c>
      <c r="H31" s="15">
        <v>2017</v>
      </c>
      <c r="I31" s="15">
        <v>2018</v>
      </c>
      <c r="J31" s="15">
        <v>2016</v>
      </c>
      <c r="K31" s="15">
        <v>2017</v>
      </c>
      <c r="L31" s="15">
        <v>2018</v>
      </c>
      <c r="M31" s="13"/>
    </row>
    <row r="32" spans="1:14" ht="31.5" x14ac:dyDescent="0.25">
      <c r="A32" s="13">
        <v>1</v>
      </c>
      <c r="B32" s="27" t="s">
        <v>35</v>
      </c>
      <c r="C32" s="28" t="s">
        <v>36</v>
      </c>
      <c r="D32" s="9">
        <v>0</v>
      </c>
      <c r="E32" s="9">
        <v>0</v>
      </c>
      <c r="F32" s="9">
        <v>0</v>
      </c>
      <c r="G32" s="9">
        <v>91.884</v>
      </c>
      <c r="H32" s="9">
        <v>106.982</v>
      </c>
      <c r="I32" s="9">
        <v>133.297</v>
      </c>
      <c r="J32" s="9">
        <v>0.22600000000000001</v>
      </c>
      <c r="K32" s="9">
        <v>0.442</v>
      </c>
      <c r="L32" s="9">
        <v>0.38300000000000001</v>
      </c>
      <c r="M32" s="9">
        <f t="shared" ref="M32" si="3">(MIN(L32,I32)-F32)/1000</f>
        <v>3.8299999999999999E-4</v>
      </c>
    </row>
    <row r="33" spans="1:14" x14ac:dyDescent="0.25">
      <c r="A33" s="4"/>
      <c r="B33" s="4"/>
      <c r="C33" s="7"/>
      <c r="D33" s="4"/>
      <c r="E33" s="4"/>
      <c r="F33" s="6"/>
      <c r="G33" s="4"/>
      <c r="H33" s="4"/>
      <c r="I33" s="6"/>
      <c r="J33" s="4"/>
      <c r="K33" s="4"/>
      <c r="L33" s="6"/>
      <c r="M33" s="4"/>
    </row>
    <row r="34" spans="1:14" ht="20.25" x14ac:dyDescent="0.3">
      <c r="A34" s="91" t="s">
        <v>43</v>
      </c>
      <c r="B34" s="91"/>
      <c r="C34" s="7"/>
      <c r="D34" s="4"/>
      <c r="E34" s="4"/>
      <c r="F34" s="6"/>
      <c r="G34" s="4"/>
      <c r="H34" s="4"/>
      <c r="I34" s="6"/>
      <c r="J34" s="4"/>
      <c r="K34" s="4"/>
      <c r="L34" s="6"/>
      <c r="M34" s="4"/>
    </row>
    <row r="35" spans="1:14" x14ac:dyDescent="0.25">
      <c r="A35" s="4"/>
      <c r="B35" s="4"/>
      <c r="C35" s="7"/>
      <c r="D35" s="4"/>
      <c r="E35" s="4"/>
      <c r="F35" s="6"/>
      <c r="G35" s="4"/>
      <c r="H35" s="4"/>
      <c r="I35" s="6"/>
      <c r="J35" s="4"/>
      <c r="K35" s="4"/>
      <c r="L35" s="6"/>
      <c r="M35" s="4"/>
    </row>
    <row r="36" spans="1:14" ht="28.5" x14ac:dyDescent="0.25">
      <c r="A36" s="99" t="s">
        <v>11</v>
      </c>
      <c r="B36" s="101" t="s">
        <v>1</v>
      </c>
      <c r="C36" s="101" t="s">
        <v>2</v>
      </c>
      <c r="D36" s="95" t="s">
        <v>44</v>
      </c>
      <c r="E36" s="95"/>
      <c r="F36" s="95"/>
      <c r="G36" s="95" t="s">
        <v>9</v>
      </c>
      <c r="H36" s="95"/>
      <c r="I36" s="95"/>
      <c r="J36" s="96" t="s">
        <v>45</v>
      </c>
      <c r="K36" s="97"/>
      <c r="L36" s="98"/>
      <c r="M36" s="31" t="s">
        <v>34</v>
      </c>
    </row>
    <row r="37" spans="1:14" x14ac:dyDescent="0.25">
      <c r="A37" s="100"/>
      <c r="B37" s="102"/>
      <c r="C37" s="102"/>
      <c r="D37" s="32">
        <v>2016</v>
      </c>
      <c r="E37" s="32">
        <v>2017</v>
      </c>
      <c r="F37" s="32">
        <v>2018</v>
      </c>
      <c r="G37" s="32">
        <v>2016</v>
      </c>
      <c r="H37" s="32">
        <v>2017</v>
      </c>
      <c r="I37" s="32">
        <v>2018</v>
      </c>
      <c r="J37" s="32">
        <v>2016</v>
      </c>
      <c r="K37" s="32">
        <v>2017</v>
      </c>
      <c r="L37" s="32">
        <v>2018</v>
      </c>
      <c r="M37" s="33"/>
    </row>
    <row r="38" spans="1:14" x14ac:dyDescent="0.25">
      <c r="A38" s="34">
        <v>1</v>
      </c>
      <c r="B38" s="79" t="s">
        <v>132</v>
      </c>
      <c r="C38" s="36" t="s">
        <v>47</v>
      </c>
      <c r="D38" s="37">
        <v>233.44499999999999</v>
      </c>
      <c r="E38" s="37">
        <v>234.25899999999999</v>
      </c>
      <c r="F38" s="37">
        <v>245.6</v>
      </c>
      <c r="G38" s="37">
        <v>4588.8670000000002</v>
      </c>
      <c r="H38" s="37">
        <v>4262.7370000000001</v>
      </c>
      <c r="I38" s="37">
        <v>5899.29</v>
      </c>
      <c r="J38" s="37">
        <v>2413.9560000000001</v>
      </c>
      <c r="K38" s="37">
        <v>2641.7449999999999</v>
      </c>
      <c r="L38" s="37">
        <v>3218.7660000000001</v>
      </c>
      <c r="M38" s="37">
        <f t="shared" ref="M38:M43" si="4">(MIN(L38,I38)-F38)/1000</f>
        <v>2.973166</v>
      </c>
    </row>
    <row r="39" spans="1:14" x14ac:dyDescent="0.25">
      <c r="A39" s="34">
        <v>2</v>
      </c>
      <c r="B39" s="38" t="s">
        <v>6</v>
      </c>
      <c r="C39" s="39" t="s">
        <v>7</v>
      </c>
      <c r="D39" s="37">
        <v>1.806</v>
      </c>
      <c r="E39" s="37">
        <v>2.6970000000000001</v>
      </c>
      <c r="F39" s="37">
        <v>4.2729999999999997</v>
      </c>
      <c r="G39" s="37">
        <v>11391.12</v>
      </c>
      <c r="H39" s="37">
        <v>13021.791999999999</v>
      </c>
      <c r="I39" s="37">
        <v>15190.742</v>
      </c>
      <c r="J39" s="37">
        <v>913.19299999999998</v>
      </c>
      <c r="K39" s="37">
        <v>1066.3040000000001</v>
      </c>
      <c r="L39" s="37">
        <v>1086.165</v>
      </c>
      <c r="M39" s="37">
        <f t="shared" si="4"/>
        <v>1.0818920000000001</v>
      </c>
      <c r="N39" s="4" t="s">
        <v>126</v>
      </c>
    </row>
    <row r="40" spans="1:14" ht="45" x14ac:dyDescent="0.25">
      <c r="A40" s="34">
        <v>3</v>
      </c>
      <c r="B40" s="35" t="s">
        <v>14</v>
      </c>
      <c r="C40" s="36" t="s">
        <v>15</v>
      </c>
      <c r="D40" s="37">
        <v>0.27900000000000003</v>
      </c>
      <c r="E40" s="37">
        <v>9.2999999999999999E-2</v>
      </c>
      <c r="F40" s="37">
        <v>1.383</v>
      </c>
      <c r="G40" s="37">
        <v>2662.5949999999998</v>
      </c>
      <c r="H40" s="37">
        <v>3072.6729999999998</v>
      </c>
      <c r="I40" s="37">
        <v>2972.33</v>
      </c>
      <c r="J40" s="37">
        <v>126.35599999999999</v>
      </c>
      <c r="K40" s="37">
        <v>147.404</v>
      </c>
      <c r="L40" s="37">
        <v>196.74700000000001</v>
      </c>
      <c r="M40" s="37">
        <f t="shared" si="4"/>
        <v>0.19536400000000001</v>
      </c>
    </row>
    <row r="41" spans="1:14" x14ac:dyDescent="0.25">
      <c r="A41" s="34">
        <v>4</v>
      </c>
      <c r="B41" s="35" t="s">
        <v>48</v>
      </c>
      <c r="C41" s="36" t="s">
        <v>49</v>
      </c>
      <c r="D41" s="37">
        <v>0.443</v>
      </c>
      <c r="E41" s="37">
        <v>0.80400000000000005</v>
      </c>
      <c r="F41" s="37">
        <v>0.66200000000000003</v>
      </c>
      <c r="G41" s="37">
        <v>992.60599999999999</v>
      </c>
      <c r="H41" s="37">
        <v>1179.9449999999999</v>
      </c>
      <c r="I41" s="37">
        <v>1339.278</v>
      </c>
      <c r="J41" s="37">
        <v>213.209</v>
      </c>
      <c r="K41" s="37">
        <v>254.15899999999999</v>
      </c>
      <c r="L41" s="37">
        <v>262.44299999999998</v>
      </c>
      <c r="M41" s="37">
        <f t="shared" si="4"/>
        <v>0.26178099999999999</v>
      </c>
    </row>
    <row r="42" spans="1:14" ht="30" x14ac:dyDescent="0.25">
      <c r="A42" s="34">
        <v>5</v>
      </c>
      <c r="B42" s="38" t="s">
        <v>50</v>
      </c>
      <c r="C42" s="39" t="s">
        <v>51</v>
      </c>
      <c r="D42" s="37">
        <v>0</v>
      </c>
      <c r="E42" s="37">
        <v>4.1000000000000002E-2</v>
      </c>
      <c r="F42" s="37">
        <v>0.39600000000000002</v>
      </c>
      <c r="G42" s="37">
        <v>2145.6410000000001</v>
      </c>
      <c r="H42" s="37">
        <v>2192.4769999999999</v>
      </c>
      <c r="I42" s="37">
        <v>2223.6320000000001</v>
      </c>
      <c r="J42" s="37">
        <v>843.80399999999997</v>
      </c>
      <c r="K42" s="37">
        <v>1123.836</v>
      </c>
      <c r="L42" s="37">
        <v>1403.751</v>
      </c>
      <c r="M42" s="37">
        <f t="shared" si="4"/>
        <v>1.4033549999999999</v>
      </c>
    </row>
    <row r="43" spans="1:14" ht="60" x14ac:dyDescent="0.25">
      <c r="A43" s="34">
        <v>6</v>
      </c>
      <c r="B43" s="80" t="s">
        <v>133</v>
      </c>
      <c r="C43" s="39" t="s">
        <v>52</v>
      </c>
      <c r="D43" s="37">
        <v>0</v>
      </c>
      <c r="E43" s="37">
        <v>0</v>
      </c>
      <c r="F43" s="37">
        <v>0.28599999999999998</v>
      </c>
      <c r="G43" s="37">
        <v>89308.777000000002</v>
      </c>
      <c r="H43" s="37">
        <v>123027.94</v>
      </c>
      <c r="I43" s="37">
        <v>168590.36199999999</v>
      </c>
      <c r="J43" s="37">
        <v>4848.5929999999998</v>
      </c>
      <c r="K43" s="37">
        <v>6891.1019999999999</v>
      </c>
      <c r="L43" s="37">
        <v>8481.7520000000004</v>
      </c>
      <c r="M43" s="37">
        <f t="shared" si="4"/>
        <v>8.4814660000000011</v>
      </c>
      <c r="N43" s="4" t="s">
        <v>134</v>
      </c>
    </row>
    <row r="44" spans="1:14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</row>
    <row r="45" spans="1:14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1:14" ht="31.5" x14ac:dyDescent="0.25">
      <c r="A46" s="25" t="s">
        <v>11</v>
      </c>
      <c r="B46" s="12" t="s">
        <v>1</v>
      </c>
      <c r="C46" s="25" t="s">
        <v>2</v>
      </c>
      <c r="D46" s="92" t="s">
        <v>53</v>
      </c>
      <c r="E46" s="93"/>
      <c r="F46" s="94"/>
      <c r="G46" s="88" t="s">
        <v>5</v>
      </c>
      <c r="H46" s="88"/>
      <c r="I46" s="88"/>
      <c r="J46" s="88" t="s">
        <v>54</v>
      </c>
      <c r="K46" s="88"/>
      <c r="L46" s="88"/>
      <c r="M46" s="12" t="s">
        <v>42</v>
      </c>
    </row>
    <row r="47" spans="1:14" x14ac:dyDescent="0.25">
      <c r="A47" s="26"/>
      <c r="B47" s="13"/>
      <c r="C47" s="26"/>
      <c r="D47" s="15">
        <v>2016</v>
      </c>
      <c r="E47" s="15">
        <v>2017</v>
      </c>
      <c r="F47" s="15">
        <v>2018</v>
      </c>
      <c r="G47" s="15">
        <v>2016</v>
      </c>
      <c r="H47" s="15">
        <v>2017</v>
      </c>
      <c r="I47" s="15">
        <v>2018</v>
      </c>
      <c r="J47" s="15">
        <v>2016</v>
      </c>
      <c r="K47" s="15">
        <v>2017</v>
      </c>
      <c r="L47" s="15">
        <v>2018</v>
      </c>
      <c r="M47" s="13"/>
    </row>
    <row r="48" spans="1:14" x14ac:dyDescent="0.25">
      <c r="A48" s="13">
        <v>1</v>
      </c>
      <c r="B48" s="40" t="s">
        <v>22</v>
      </c>
      <c r="C48" s="41" t="s">
        <v>23</v>
      </c>
      <c r="D48" s="9">
        <v>1.8620000000000001</v>
      </c>
      <c r="E48" s="9">
        <v>2.33</v>
      </c>
      <c r="F48" s="9">
        <v>3.4289999999999998</v>
      </c>
      <c r="G48" s="9">
        <v>2407.8510000000001</v>
      </c>
      <c r="H48" s="9">
        <v>2847.2620000000002</v>
      </c>
      <c r="I48" s="9">
        <v>3159.7719999999999</v>
      </c>
      <c r="J48" s="9">
        <v>360.5</v>
      </c>
      <c r="K48" s="9">
        <v>452.51600000000002</v>
      </c>
      <c r="L48" s="9">
        <v>508.488</v>
      </c>
      <c r="M48" s="9">
        <f t="shared" ref="M48" si="5">(MIN(L48,I48)-F48)/1000</f>
        <v>0.50505900000000004</v>
      </c>
    </row>
    <row r="49" spans="1:14" x14ac:dyDescent="0.25">
      <c r="A49" s="4"/>
      <c r="B49" s="4"/>
      <c r="C49" s="7"/>
      <c r="D49" s="4"/>
      <c r="E49" s="4"/>
      <c r="F49" s="6"/>
      <c r="G49" s="4"/>
      <c r="H49" s="4"/>
      <c r="I49" s="6"/>
      <c r="J49" s="4"/>
      <c r="K49" s="4"/>
      <c r="L49" s="6"/>
      <c r="M49" s="4"/>
    </row>
    <row r="50" spans="1:14" x14ac:dyDescent="0.25">
      <c r="A50" s="4"/>
      <c r="B50" s="4"/>
      <c r="C50" s="7"/>
      <c r="D50" s="4"/>
      <c r="E50" s="4"/>
      <c r="F50" s="6"/>
      <c r="G50" s="4"/>
      <c r="H50" s="4"/>
      <c r="I50" s="6"/>
      <c r="J50" s="4"/>
      <c r="K50" s="4"/>
      <c r="L50" s="6"/>
      <c r="M50" s="4"/>
    </row>
    <row r="51" spans="1:14" ht="20.25" x14ac:dyDescent="0.3">
      <c r="A51" s="91" t="s">
        <v>56</v>
      </c>
      <c r="B51" s="91"/>
      <c r="C51" s="7"/>
      <c r="D51" s="4"/>
      <c r="E51" s="4"/>
      <c r="F51" s="6"/>
      <c r="G51" s="4"/>
      <c r="H51" s="4"/>
      <c r="I51" s="6"/>
      <c r="J51" s="4"/>
      <c r="K51" s="4"/>
      <c r="L51" s="6"/>
      <c r="M51" s="4"/>
    </row>
    <row r="52" spans="1:14" x14ac:dyDescent="0.25">
      <c r="A52" s="4"/>
      <c r="B52" s="4"/>
      <c r="C52" s="7"/>
      <c r="D52" s="4"/>
      <c r="E52" s="4"/>
      <c r="F52" s="6"/>
      <c r="G52" s="4"/>
      <c r="H52" s="4"/>
      <c r="I52" s="6"/>
      <c r="J52" s="4"/>
      <c r="K52" s="4"/>
      <c r="L52" s="6"/>
      <c r="M52" s="4"/>
    </row>
    <row r="53" spans="1:14" ht="31.5" x14ac:dyDescent="0.25">
      <c r="A53" s="106" t="s">
        <v>11</v>
      </c>
      <c r="B53" s="108" t="s">
        <v>1</v>
      </c>
      <c r="C53" s="108" t="s">
        <v>2</v>
      </c>
      <c r="D53" s="89" t="s">
        <v>57</v>
      </c>
      <c r="E53" s="89"/>
      <c r="F53" s="89"/>
      <c r="G53" s="89" t="s">
        <v>9</v>
      </c>
      <c r="H53" s="89"/>
      <c r="I53" s="89"/>
      <c r="J53" s="103" t="s">
        <v>58</v>
      </c>
      <c r="K53" s="104"/>
      <c r="L53" s="105"/>
      <c r="M53" s="14" t="s">
        <v>34</v>
      </c>
    </row>
    <row r="54" spans="1:14" x14ac:dyDescent="0.25">
      <c r="A54" s="107"/>
      <c r="B54" s="109"/>
      <c r="C54" s="109"/>
      <c r="D54" s="15">
        <v>2016</v>
      </c>
      <c r="E54" s="15">
        <v>2017</v>
      </c>
      <c r="F54" s="15">
        <v>2018</v>
      </c>
      <c r="G54" s="15">
        <v>2016</v>
      </c>
      <c r="H54" s="15">
        <v>2017</v>
      </c>
      <c r="I54" s="15">
        <v>2018</v>
      </c>
      <c r="J54" s="15">
        <v>2016</v>
      </c>
      <c r="K54" s="15">
        <v>2017</v>
      </c>
      <c r="L54" s="15">
        <v>2018</v>
      </c>
      <c r="M54" s="44"/>
    </row>
    <row r="55" spans="1:14" ht="31.5" x14ac:dyDescent="0.25">
      <c r="A55" s="22">
        <v>1</v>
      </c>
      <c r="B55" s="81" t="s">
        <v>135</v>
      </c>
      <c r="C55" s="41" t="s">
        <v>60</v>
      </c>
      <c r="D55" s="9">
        <v>3.0209999999999999</v>
      </c>
      <c r="E55" s="9">
        <v>1.633</v>
      </c>
      <c r="F55" s="9">
        <v>2.3239999999999998</v>
      </c>
      <c r="G55" s="9">
        <v>3372.451</v>
      </c>
      <c r="H55" s="9">
        <v>4153.1909999999998</v>
      </c>
      <c r="I55" s="9">
        <v>5479.0280000000002</v>
      </c>
      <c r="J55" s="9">
        <v>12.773999999999999</v>
      </c>
      <c r="K55" s="9">
        <v>18.896999999999998</v>
      </c>
      <c r="L55" s="9">
        <v>21.597999999999999</v>
      </c>
      <c r="M55" s="9">
        <f t="shared" ref="M55:M56" si="6">(MIN(L55,I55)-F55)/1000</f>
        <v>1.9273999999999999E-2</v>
      </c>
      <c r="N55" s="4" t="s">
        <v>136</v>
      </c>
    </row>
    <row r="56" spans="1:14" ht="47.25" x14ac:dyDescent="0.25">
      <c r="A56" s="22">
        <v>2</v>
      </c>
      <c r="B56" s="82" t="s">
        <v>137</v>
      </c>
      <c r="C56" s="43" t="s">
        <v>61</v>
      </c>
      <c r="D56" s="9">
        <v>0</v>
      </c>
      <c r="E56" s="9">
        <v>0</v>
      </c>
      <c r="F56" s="9">
        <v>0</v>
      </c>
      <c r="G56" s="9">
        <v>37.609000000000002</v>
      </c>
      <c r="H56" s="9">
        <v>46.396000000000001</v>
      </c>
      <c r="I56" s="9">
        <v>56.573999999999998</v>
      </c>
      <c r="J56" s="9">
        <v>3.3000000000000002E-2</v>
      </c>
      <c r="K56" s="9">
        <v>4.3999999999999997E-2</v>
      </c>
      <c r="L56" s="9">
        <v>1.6E-2</v>
      </c>
      <c r="M56" s="9">
        <f t="shared" si="6"/>
        <v>1.5999999999999999E-5</v>
      </c>
      <c r="N56" s="4" t="s">
        <v>138</v>
      </c>
    </row>
    <row r="57" spans="1:14" x14ac:dyDescent="0.25">
      <c r="A57" s="4"/>
      <c r="B57" s="4"/>
      <c r="C57" s="7"/>
      <c r="D57" s="4"/>
      <c r="E57" s="4"/>
      <c r="F57" s="6"/>
      <c r="G57" s="4"/>
      <c r="H57" s="4"/>
      <c r="I57" s="6"/>
      <c r="J57" s="4"/>
      <c r="K57" s="4"/>
      <c r="L57" s="6"/>
      <c r="M57" s="4"/>
    </row>
    <row r="58" spans="1:14" x14ac:dyDescent="0.25">
      <c r="A58" s="4"/>
      <c r="B58" s="4"/>
      <c r="C58" s="7"/>
      <c r="D58" s="4"/>
      <c r="E58" s="4"/>
      <c r="F58" s="6"/>
      <c r="G58" s="4"/>
      <c r="H58" s="4"/>
      <c r="I58" s="6"/>
      <c r="J58" s="4"/>
      <c r="K58" s="4"/>
      <c r="L58" s="6"/>
      <c r="M58" s="4"/>
    </row>
    <row r="59" spans="1:14" ht="31.5" x14ac:dyDescent="0.25">
      <c r="A59" s="25" t="s">
        <v>11</v>
      </c>
      <c r="B59" s="12" t="s">
        <v>1</v>
      </c>
      <c r="C59" s="25" t="s">
        <v>2</v>
      </c>
      <c r="D59" s="92" t="s">
        <v>62</v>
      </c>
      <c r="E59" s="93"/>
      <c r="F59" s="94"/>
      <c r="G59" s="88" t="s">
        <v>5</v>
      </c>
      <c r="H59" s="88"/>
      <c r="I59" s="88"/>
      <c r="J59" s="88" t="s">
        <v>63</v>
      </c>
      <c r="K59" s="88"/>
      <c r="L59" s="88"/>
      <c r="M59" s="12" t="s">
        <v>42</v>
      </c>
    </row>
    <row r="60" spans="1:14" x14ac:dyDescent="0.25">
      <c r="A60" s="26"/>
      <c r="B60" s="13"/>
      <c r="C60" s="26"/>
      <c r="D60" s="15">
        <v>2016</v>
      </c>
      <c r="E60" s="15">
        <v>2017</v>
      </c>
      <c r="F60" s="15">
        <v>2018</v>
      </c>
      <c r="G60" s="15">
        <v>2016</v>
      </c>
      <c r="H60" s="15">
        <v>2017</v>
      </c>
      <c r="I60" s="15">
        <v>2018</v>
      </c>
      <c r="J60" s="15">
        <v>2016</v>
      </c>
      <c r="K60" s="15">
        <v>2017</v>
      </c>
      <c r="L60" s="15">
        <v>2018</v>
      </c>
      <c r="M60" s="13"/>
    </row>
    <row r="61" spans="1:14" ht="47.25" x14ac:dyDescent="0.25">
      <c r="A61" s="13">
        <v>1</v>
      </c>
      <c r="B61" s="40" t="s">
        <v>14</v>
      </c>
      <c r="C61" s="41" t="s">
        <v>15</v>
      </c>
      <c r="D61" s="9">
        <v>2.8340000000000001</v>
      </c>
      <c r="E61" s="9">
        <v>1.03</v>
      </c>
      <c r="F61" s="9">
        <v>1.47</v>
      </c>
      <c r="G61" s="9">
        <v>1184.068</v>
      </c>
      <c r="H61" s="9">
        <v>1285.9970000000001</v>
      </c>
      <c r="I61" s="9">
        <v>1819.26</v>
      </c>
      <c r="J61" s="9">
        <v>90.741</v>
      </c>
      <c r="K61" s="9">
        <v>104.134</v>
      </c>
      <c r="L61" s="9">
        <v>119.673</v>
      </c>
      <c r="M61" s="9">
        <f t="shared" ref="M61:M64" si="7">(MIN(L61,I61)-F61)/1000</f>
        <v>0.118203</v>
      </c>
    </row>
    <row r="62" spans="1:14" x14ac:dyDescent="0.25">
      <c r="A62" s="13">
        <v>2</v>
      </c>
      <c r="B62" s="40" t="s">
        <v>64</v>
      </c>
      <c r="C62" s="41" t="s">
        <v>65</v>
      </c>
      <c r="D62" s="9">
        <v>1.554</v>
      </c>
      <c r="E62" s="9">
        <v>1.3939999999999999</v>
      </c>
      <c r="F62" s="9">
        <v>1.218</v>
      </c>
      <c r="G62" s="9">
        <v>1047.8910000000001</v>
      </c>
      <c r="H62" s="9">
        <v>1243.354</v>
      </c>
      <c r="I62" s="9">
        <v>1511.575</v>
      </c>
      <c r="J62" s="9">
        <v>69.356999999999999</v>
      </c>
      <c r="K62" s="9">
        <v>80.725999999999999</v>
      </c>
      <c r="L62" s="9">
        <v>92.602000000000004</v>
      </c>
      <c r="M62" s="9">
        <f t="shared" si="7"/>
        <v>9.1384000000000007E-2</v>
      </c>
    </row>
    <row r="63" spans="1:14" x14ac:dyDescent="0.25">
      <c r="A63" s="13">
        <v>3</v>
      </c>
      <c r="B63" s="40" t="s">
        <v>6</v>
      </c>
      <c r="C63" s="41" t="s">
        <v>7</v>
      </c>
      <c r="D63" s="9">
        <v>2.1240000000000001</v>
      </c>
      <c r="E63" s="9">
        <v>4.0369999999999999</v>
      </c>
      <c r="F63" s="9">
        <v>0.77200000000000002</v>
      </c>
      <c r="G63" s="9">
        <v>5213.18</v>
      </c>
      <c r="H63" s="9">
        <v>5925.6149999999998</v>
      </c>
      <c r="I63" s="9">
        <v>7844.0309999999999</v>
      </c>
      <c r="J63" s="9">
        <v>239.87200000000001</v>
      </c>
      <c r="K63" s="9">
        <v>269.55200000000002</v>
      </c>
      <c r="L63" s="9">
        <v>298.51</v>
      </c>
      <c r="M63" s="9">
        <f t="shared" si="7"/>
        <v>0.297738</v>
      </c>
      <c r="N63" s="4" t="s">
        <v>126</v>
      </c>
    </row>
    <row r="64" spans="1:14" ht="47.25" x14ac:dyDescent="0.25">
      <c r="A64" s="13">
        <v>4</v>
      </c>
      <c r="B64" s="42" t="s">
        <v>12</v>
      </c>
      <c r="C64" s="43" t="s">
        <v>13</v>
      </c>
      <c r="D64" s="9">
        <v>0.51100000000000001</v>
      </c>
      <c r="E64" s="9">
        <v>0.53600000000000003</v>
      </c>
      <c r="F64" s="9">
        <v>0.60899999999999999</v>
      </c>
      <c r="G64" s="9">
        <v>1339.777</v>
      </c>
      <c r="H64" s="9">
        <v>1363.2239999999999</v>
      </c>
      <c r="I64" s="9">
        <v>1501.866</v>
      </c>
      <c r="J64" s="9">
        <v>38.093000000000004</v>
      </c>
      <c r="K64" s="9">
        <v>38.14</v>
      </c>
      <c r="L64" s="9">
        <v>43.052999999999997</v>
      </c>
      <c r="M64" s="9">
        <f t="shared" si="7"/>
        <v>4.2443999999999996E-2</v>
      </c>
    </row>
    <row r="65" spans="1:14" x14ac:dyDescent="0.25">
      <c r="A65" s="4"/>
      <c r="B65" s="4"/>
      <c r="C65" s="7"/>
      <c r="D65" s="4"/>
      <c r="E65" s="4"/>
      <c r="F65" s="6"/>
      <c r="G65" s="4"/>
      <c r="H65" s="4"/>
      <c r="I65" s="6"/>
      <c r="J65" s="4"/>
      <c r="K65" s="4"/>
      <c r="L65" s="6"/>
      <c r="M65" s="4"/>
    </row>
    <row r="66" spans="1:14" x14ac:dyDescent="0.25">
      <c r="A66" s="4"/>
      <c r="B66" s="4"/>
      <c r="C66" s="7"/>
      <c r="D66" s="4"/>
      <c r="E66" s="4"/>
      <c r="F66" s="6"/>
      <c r="G66" s="4"/>
      <c r="H66" s="4"/>
      <c r="I66" s="6"/>
      <c r="J66" s="4"/>
      <c r="K66" s="4"/>
      <c r="L66" s="6"/>
      <c r="M66" s="4"/>
    </row>
    <row r="67" spans="1:14" ht="20.25" x14ac:dyDescent="0.3">
      <c r="A67" s="91" t="s">
        <v>69</v>
      </c>
      <c r="B67" s="91"/>
      <c r="C67" s="7"/>
      <c r="D67" s="4"/>
      <c r="E67" s="4"/>
      <c r="F67" s="6"/>
      <c r="G67" s="4"/>
      <c r="H67" s="4"/>
      <c r="I67" s="6"/>
      <c r="J67" s="4"/>
      <c r="K67" s="4"/>
      <c r="L67" s="6"/>
      <c r="M67" s="4"/>
    </row>
    <row r="68" spans="1:14" x14ac:dyDescent="0.25">
      <c r="A68" s="4"/>
      <c r="B68" s="4"/>
      <c r="C68" s="7"/>
      <c r="D68" s="4"/>
      <c r="E68" s="4"/>
      <c r="F68" s="6"/>
      <c r="G68" s="4"/>
      <c r="H68" s="4"/>
      <c r="I68" s="6"/>
      <c r="J68" s="4"/>
      <c r="K68" s="4"/>
      <c r="L68" s="6"/>
      <c r="M68" s="4"/>
    </row>
    <row r="69" spans="1:14" ht="31.5" x14ac:dyDescent="0.25">
      <c r="A69" s="106" t="s">
        <v>11</v>
      </c>
      <c r="B69" s="108" t="s">
        <v>1</v>
      </c>
      <c r="C69" s="108" t="s">
        <v>2</v>
      </c>
      <c r="D69" s="89" t="s">
        <v>66</v>
      </c>
      <c r="E69" s="89"/>
      <c r="F69" s="89"/>
      <c r="G69" s="89" t="s">
        <v>9</v>
      </c>
      <c r="H69" s="89"/>
      <c r="I69" s="89"/>
      <c r="J69" s="103" t="s">
        <v>67</v>
      </c>
      <c r="K69" s="104"/>
      <c r="L69" s="105"/>
      <c r="M69" s="14" t="s">
        <v>34</v>
      </c>
    </row>
    <row r="70" spans="1:14" x14ac:dyDescent="0.25">
      <c r="A70" s="107"/>
      <c r="B70" s="109"/>
      <c r="C70" s="109"/>
      <c r="D70" s="15">
        <v>2016</v>
      </c>
      <c r="E70" s="15">
        <v>2017</v>
      </c>
      <c r="F70" s="15">
        <v>2018</v>
      </c>
      <c r="G70" s="15">
        <v>2016</v>
      </c>
      <c r="H70" s="15">
        <v>2017</v>
      </c>
      <c r="I70" s="15">
        <v>2018</v>
      </c>
      <c r="J70" s="15">
        <v>2016</v>
      </c>
      <c r="K70" s="15">
        <v>2017</v>
      </c>
      <c r="L70" s="15">
        <v>2018</v>
      </c>
      <c r="M70" s="44"/>
    </row>
    <row r="71" spans="1:14" ht="63" x14ac:dyDescent="0.25">
      <c r="A71" s="22">
        <v>1</v>
      </c>
      <c r="B71" s="40" t="s">
        <v>26</v>
      </c>
      <c r="C71" s="41" t="s">
        <v>68</v>
      </c>
      <c r="D71" s="9">
        <v>181.416</v>
      </c>
      <c r="E71" s="9">
        <v>619.20100000000002</v>
      </c>
      <c r="F71" s="9">
        <v>741.61099999999999</v>
      </c>
      <c r="G71" s="9">
        <v>89308.777000000002</v>
      </c>
      <c r="H71" s="9">
        <v>123027.94</v>
      </c>
      <c r="I71" s="9">
        <v>168590.36199999999</v>
      </c>
      <c r="J71" s="9">
        <v>22334.960999999999</v>
      </c>
      <c r="K71" s="9">
        <v>30679</v>
      </c>
      <c r="L71" s="9">
        <v>42737.940999999999</v>
      </c>
      <c r="M71" s="9">
        <f t="shared" ref="M71:M75" si="8">(MIN(L71,I71)-F71)/1000</f>
        <v>41.99633</v>
      </c>
      <c r="N71" s="4" t="s">
        <v>130</v>
      </c>
    </row>
    <row r="72" spans="1:14" ht="47.25" x14ac:dyDescent="0.25">
      <c r="A72" s="22">
        <v>2</v>
      </c>
      <c r="B72" s="42" t="s">
        <v>16</v>
      </c>
      <c r="C72" s="43" t="s">
        <v>17</v>
      </c>
      <c r="D72" s="9">
        <v>23.574000000000002</v>
      </c>
      <c r="E72" s="9">
        <v>15.717000000000001</v>
      </c>
      <c r="F72" s="9">
        <v>13.456</v>
      </c>
      <c r="G72" s="9">
        <v>2181.3020000000001</v>
      </c>
      <c r="H72" s="9">
        <v>2316.2199999999998</v>
      </c>
      <c r="I72" s="9">
        <v>2758.7660000000001</v>
      </c>
      <c r="J72" s="9">
        <v>359.74299999999999</v>
      </c>
      <c r="K72" s="9">
        <v>363.96199999999999</v>
      </c>
      <c r="L72" s="9">
        <v>649.59799999999996</v>
      </c>
      <c r="M72" s="9">
        <f t="shared" si="8"/>
        <v>0.63614199999999999</v>
      </c>
    </row>
    <row r="73" spans="1:14" x14ac:dyDescent="0.25">
      <c r="A73" s="22">
        <v>3</v>
      </c>
      <c r="B73" s="42" t="s">
        <v>6</v>
      </c>
      <c r="C73" s="43" t="s">
        <v>7</v>
      </c>
      <c r="D73" s="9">
        <v>8.0000000000000002E-3</v>
      </c>
      <c r="E73" s="9">
        <v>7.0000000000000001E-3</v>
      </c>
      <c r="F73" s="9">
        <v>1.2E-2</v>
      </c>
      <c r="G73" s="9">
        <v>11391.12</v>
      </c>
      <c r="H73" s="9">
        <v>13021.791999999999</v>
      </c>
      <c r="I73" s="9">
        <v>15190.742</v>
      </c>
      <c r="J73" s="9">
        <v>80.795000000000002</v>
      </c>
      <c r="K73" s="9">
        <v>86.88</v>
      </c>
      <c r="L73" s="9">
        <v>107.331</v>
      </c>
      <c r="M73" s="9">
        <f t="shared" si="8"/>
        <v>0.107319</v>
      </c>
    </row>
    <row r="74" spans="1:14" x14ac:dyDescent="0.25">
      <c r="A74" s="22">
        <v>4</v>
      </c>
      <c r="B74" s="40" t="s">
        <v>22</v>
      </c>
      <c r="C74" s="41" t="s">
        <v>23</v>
      </c>
      <c r="D74" s="9">
        <v>6.0000000000000001E-3</v>
      </c>
      <c r="E74" s="9">
        <v>6.0000000000000001E-3</v>
      </c>
      <c r="F74" s="9">
        <v>8.9999999999999993E-3</v>
      </c>
      <c r="G74" s="9">
        <v>2888.2089999999998</v>
      </c>
      <c r="H74" s="9">
        <v>3256.35</v>
      </c>
      <c r="I74" s="9">
        <v>3767.8789999999999</v>
      </c>
      <c r="J74" s="9">
        <v>9.3640000000000008</v>
      </c>
      <c r="K74" s="9">
        <v>14.741</v>
      </c>
      <c r="L74" s="9">
        <v>13.896000000000001</v>
      </c>
      <c r="M74" s="9">
        <f t="shared" si="8"/>
        <v>1.3887E-2</v>
      </c>
    </row>
    <row r="75" spans="1:14" ht="31.5" x14ac:dyDescent="0.25">
      <c r="A75" s="22">
        <v>5</v>
      </c>
      <c r="B75" s="42" t="s">
        <v>59</v>
      </c>
      <c r="C75" s="43" t="s">
        <v>60</v>
      </c>
      <c r="D75" s="9">
        <v>8.6999999999999994E-2</v>
      </c>
      <c r="E75" s="9">
        <v>5.0000000000000001E-3</v>
      </c>
      <c r="F75" s="9">
        <v>6.0000000000000001E-3</v>
      </c>
      <c r="G75" s="9">
        <v>3372.451</v>
      </c>
      <c r="H75" s="9">
        <v>4153.1909999999998</v>
      </c>
      <c r="I75" s="9">
        <v>5479.0280000000002</v>
      </c>
      <c r="J75" s="9">
        <v>382.48500000000001</v>
      </c>
      <c r="K75" s="9">
        <v>533.40899999999999</v>
      </c>
      <c r="L75" s="9">
        <v>634.82799999999997</v>
      </c>
      <c r="M75" s="9">
        <f t="shared" si="8"/>
        <v>0.634822</v>
      </c>
    </row>
    <row r="76" spans="1:14" x14ac:dyDescent="0.25">
      <c r="A76" s="4"/>
      <c r="B76" s="4"/>
      <c r="C76" s="7"/>
      <c r="D76" s="4"/>
      <c r="E76" s="4"/>
      <c r="F76" s="6"/>
      <c r="G76" s="4"/>
      <c r="H76" s="4"/>
      <c r="I76" s="6"/>
      <c r="J76" s="4"/>
      <c r="K76" s="4"/>
      <c r="L76" s="6"/>
      <c r="M76" s="4"/>
    </row>
    <row r="77" spans="1:14" x14ac:dyDescent="0.25">
      <c r="A77" s="4"/>
      <c r="B77" s="4"/>
      <c r="C77" s="7"/>
      <c r="D77" s="4"/>
      <c r="E77" s="4"/>
      <c r="F77" s="6"/>
      <c r="G77" s="4"/>
      <c r="H77" s="4"/>
      <c r="I77" s="6"/>
      <c r="J77" s="4"/>
      <c r="K77" s="4"/>
      <c r="L77" s="6"/>
      <c r="M77" s="4"/>
    </row>
    <row r="78" spans="1:14" ht="31.5" x14ac:dyDescent="0.25">
      <c r="A78" s="25" t="s">
        <v>11</v>
      </c>
      <c r="B78" s="12" t="s">
        <v>1</v>
      </c>
      <c r="C78" s="25" t="s">
        <v>2</v>
      </c>
      <c r="D78" s="92" t="s">
        <v>70</v>
      </c>
      <c r="E78" s="93"/>
      <c r="F78" s="94"/>
      <c r="G78" s="88" t="s">
        <v>5</v>
      </c>
      <c r="H78" s="88"/>
      <c r="I78" s="88"/>
      <c r="J78" s="88" t="s">
        <v>71</v>
      </c>
      <c r="K78" s="88"/>
      <c r="L78" s="88"/>
      <c r="M78" s="12" t="s">
        <v>42</v>
      </c>
    </row>
    <row r="79" spans="1:14" x14ac:dyDescent="0.25">
      <c r="A79" s="26"/>
      <c r="B79" s="13"/>
      <c r="C79" s="26"/>
      <c r="D79" s="15">
        <v>2016</v>
      </c>
      <c r="E79" s="15">
        <v>2017</v>
      </c>
      <c r="F79" s="15">
        <v>2018</v>
      </c>
      <c r="G79" s="15">
        <v>2016</v>
      </c>
      <c r="H79" s="15">
        <v>2017</v>
      </c>
      <c r="I79" s="15">
        <v>2018</v>
      </c>
      <c r="J79" s="15">
        <v>2016</v>
      </c>
      <c r="K79" s="15">
        <v>2017</v>
      </c>
      <c r="L79" s="15">
        <v>2018</v>
      </c>
      <c r="M79" s="13"/>
    </row>
    <row r="80" spans="1:14" x14ac:dyDescent="0.25">
      <c r="A80" s="13">
        <v>1</v>
      </c>
      <c r="B80" s="42" t="s">
        <v>64</v>
      </c>
      <c r="C80" s="43" t="s">
        <v>65</v>
      </c>
      <c r="D80" s="9">
        <v>4.5179999999999998</v>
      </c>
      <c r="E80" s="9">
        <v>3.8039999999999998</v>
      </c>
      <c r="F80" s="9">
        <v>4.359</v>
      </c>
      <c r="G80" s="9">
        <v>1047.8910000000001</v>
      </c>
      <c r="H80" s="9">
        <v>1243.354</v>
      </c>
      <c r="I80" s="9">
        <v>1511.575</v>
      </c>
      <c r="J80" s="9">
        <v>224.89699999999999</v>
      </c>
      <c r="K80" s="9">
        <v>275.07299999999998</v>
      </c>
      <c r="L80" s="9">
        <v>324.60599999999999</v>
      </c>
      <c r="M80" s="9">
        <f t="shared" ref="M80:M82" si="9">(MIN(L80,I80)-F80)/1000</f>
        <v>0.320247</v>
      </c>
    </row>
    <row r="81" spans="1:14" x14ac:dyDescent="0.25">
      <c r="A81" s="13">
        <v>2</v>
      </c>
      <c r="B81" s="40" t="s">
        <v>22</v>
      </c>
      <c r="C81" s="41" t="s">
        <v>23</v>
      </c>
      <c r="D81" s="9">
        <v>3.6040000000000001</v>
      </c>
      <c r="E81" s="9">
        <v>3.468</v>
      </c>
      <c r="F81" s="9">
        <v>2.9169999999999998</v>
      </c>
      <c r="G81" s="9">
        <v>2407.8510000000001</v>
      </c>
      <c r="H81" s="9">
        <v>2847.2620000000002</v>
      </c>
      <c r="I81" s="9">
        <v>3159.7719999999999</v>
      </c>
      <c r="J81" s="9">
        <v>415.86500000000001</v>
      </c>
      <c r="K81" s="9">
        <v>509.14400000000001</v>
      </c>
      <c r="L81" s="9">
        <v>545.57500000000005</v>
      </c>
      <c r="M81" s="9">
        <f t="shared" si="9"/>
        <v>0.54265799999999997</v>
      </c>
    </row>
    <row r="82" spans="1:14" x14ac:dyDescent="0.25">
      <c r="A82" s="13">
        <v>3</v>
      </c>
      <c r="B82" s="40" t="s">
        <v>6</v>
      </c>
      <c r="C82" s="41" t="s">
        <v>7</v>
      </c>
      <c r="D82" s="9">
        <v>1.7849999999999999</v>
      </c>
      <c r="E82" s="9">
        <v>1.766</v>
      </c>
      <c r="F82" s="9">
        <v>1.897</v>
      </c>
      <c r="G82" s="9">
        <v>5213.18</v>
      </c>
      <c r="H82" s="9">
        <v>5925.6149999999998</v>
      </c>
      <c r="I82" s="9">
        <v>7844.0309999999999</v>
      </c>
      <c r="J82" s="9">
        <v>980.70100000000002</v>
      </c>
      <c r="K82" s="9">
        <v>1121.26</v>
      </c>
      <c r="L82" s="9">
        <v>1241.48</v>
      </c>
      <c r="M82" s="9">
        <f t="shared" si="9"/>
        <v>1.2395830000000001</v>
      </c>
      <c r="N82" s="4" t="s">
        <v>139</v>
      </c>
    </row>
    <row r="83" spans="1:14" x14ac:dyDescent="0.25">
      <c r="A83" s="4"/>
      <c r="B83" s="4"/>
      <c r="C83" s="7"/>
      <c r="D83" s="4"/>
      <c r="E83" s="4"/>
      <c r="F83" s="6"/>
      <c r="G83" s="4"/>
      <c r="H83" s="4"/>
      <c r="I83" s="6"/>
      <c r="J83" s="4"/>
      <c r="K83" s="4"/>
      <c r="L83" s="6"/>
      <c r="M83" s="4"/>
    </row>
    <row r="84" spans="1:14" x14ac:dyDescent="0.25">
      <c r="A84" s="4"/>
      <c r="B84" s="4"/>
      <c r="C84" s="7"/>
      <c r="D84" s="4"/>
      <c r="E84" s="4"/>
      <c r="F84" s="6"/>
      <c r="G84" s="4"/>
      <c r="H84" s="4"/>
      <c r="I84" s="6"/>
      <c r="J84" s="4"/>
      <c r="K84" s="4"/>
      <c r="L84" s="6"/>
      <c r="M84" s="4"/>
    </row>
    <row r="85" spans="1:14" ht="20.25" x14ac:dyDescent="0.3">
      <c r="A85" s="91" t="s">
        <v>76</v>
      </c>
      <c r="B85" s="91"/>
      <c r="C85" s="7"/>
      <c r="D85" s="4"/>
      <c r="E85" s="4"/>
      <c r="F85" s="6"/>
      <c r="G85" s="4"/>
      <c r="H85" s="4"/>
      <c r="I85" s="6"/>
      <c r="J85" s="4"/>
      <c r="K85" s="4"/>
      <c r="L85" s="6"/>
      <c r="M85" s="4"/>
    </row>
    <row r="86" spans="1:14" x14ac:dyDescent="0.25">
      <c r="A86" s="4"/>
      <c r="B86" s="4"/>
      <c r="C86" s="7"/>
      <c r="D86" s="4"/>
      <c r="E86" s="4"/>
      <c r="F86" s="6"/>
      <c r="G86" s="4"/>
      <c r="H86" s="4"/>
      <c r="I86" s="6"/>
      <c r="J86" s="4"/>
      <c r="K86" s="4"/>
      <c r="L86" s="6"/>
      <c r="M86" s="4"/>
    </row>
    <row r="87" spans="1:14" ht="31.5" x14ac:dyDescent="0.25">
      <c r="A87" s="24"/>
      <c r="B87" s="24"/>
      <c r="C87" s="45"/>
      <c r="D87" s="89" t="s">
        <v>72</v>
      </c>
      <c r="E87" s="110"/>
      <c r="F87" s="110"/>
      <c r="G87" s="89" t="s">
        <v>73</v>
      </c>
      <c r="H87" s="110"/>
      <c r="I87" s="110"/>
      <c r="J87" s="111" t="s">
        <v>74</v>
      </c>
      <c r="K87" s="112"/>
      <c r="L87" s="112"/>
      <c r="M87" s="14" t="s">
        <v>28</v>
      </c>
    </row>
    <row r="88" spans="1:14" ht="31.5" x14ac:dyDescent="0.25">
      <c r="A88" s="44" t="s">
        <v>11</v>
      </c>
      <c r="B88" s="14" t="s">
        <v>1</v>
      </c>
      <c r="C88" s="14" t="s">
        <v>2</v>
      </c>
      <c r="D88" s="14">
        <v>2016</v>
      </c>
      <c r="E88" s="14">
        <v>2017</v>
      </c>
      <c r="F88" s="14">
        <v>2018</v>
      </c>
      <c r="G88" s="14">
        <v>2016</v>
      </c>
      <c r="H88" s="14">
        <v>2017</v>
      </c>
      <c r="I88" s="14">
        <v>2018</v>
      </c>
      <c r="J88" s="14">
        <v>2016</v>
      </c>
      <c r="K88" s="14">
        <v>2017</v>
      </c>
      <c r="L88" s="14">
        <v>2018</v>
      </c>
      <c r="M88" s="14"/>
    </row>
    <row r="89" spans="1:14" x14ac:dyDescent="0.25">
      <c r="A89" s="24">
        <v>1</v>
      </c>
      <c r="B89" s="29" t="s">
        <v>22</v>
      </c>
      <c r="C89" s="47" t="s">
        <v>23</v>
      </c>
      <c r="D89" s="37">
        <v>9.6000000000000002E-2</v>
      </c>
      <c r="E89" s="37">
        <v>2.9000000000000001E-2</v>
      </c>
      <c r="F89" s="37">
        <v>0.23400000000000001</v>
      </c>
      <c r="G89" s="37">
        <v>2583.6970000000001</v>
      </c>
      <c r="H89" s="37">
        <v>2741.576</v>
      </c>
      <c r="I89" s="37">
        <v>2974.672</v>
      </c>
      <c r="J89" s="37">
        <v>64.846000000000004</v>
      </c>
      <c r="K89" s="37">
        <v>86.347999999999999</v>
      </c>
      <c r="L89" s="37">
        <v>93.072000000000003</v>
      </c>
      <c r="M89" s="37">
        <f t="shared" ref="M89:M91" si="10">(MIN(L89,I89)-F89)/1000</f>
        <v>9.2838000000000004E-2</v>
      </c>
    </row>
    <row r="90" spans="1:14" x14ac:dyDescent="0.25">
      <c r="A90" s="24">
        <v>2</v>
      </c>
      <c r="B90" s="29" t="s">
        <v>64</v>
      </c>
      <c r="C90" s="47" t="s">
        <v>65</v>
      </c>
      <c r="D90" s="37">
        <v>5.3999999999999999E-2</v>
      </c>
      <c r="E90" s="37">
        <v>7.5999999999999998E-2</v>
      </c>
      <c r="F90" s="37">
        <v>0.17299999999999999</v>
      </c>
      <c r="G90" s="37">
        <v>363.80399999999997</v>
      </c>
      <c r="H90" s="37">
        <v>435.09899999999999</v>
      </c>
      <c r="I90" s="37">
        <v>559.327</v>
      </c>
      <c r="J90" s="37">
        <v>37.128999999999998</v>
      </c>
      <c r="K90" s="37">
        <v>46.554000000000002</v>
      </c>
      <c r="L90" s="37">
        <v>62.728000000000002</v>
      </c>
      <c r="M90" s="37">
        <f t="shared" si="10"/>
        <v>6.2554999999999999E-2</v>
      </c>
    </row>
    <row r="91" spans="1:14" ht="63" x14ac:dyDescent="0.25">
      <c r="A91" s="24">
        <v>3</v>
      </c>
      <c r="B91" s="83" t="s">
        <v>140</v>
      </c>
      <c r="C91" s="47" t="s">
        <v>75</v>
      </c>
      <c r="D91" s="37">
        <v>0.121</v>
      </c>
      <c r="E91" s="37">
        <v>6.8000000000000005E-2</v>
      </c>
      <c r="F91" s="37">
        <v>0.123</v>
      </c>
      <c r="G91" s="37">
        <v>1918.192</v>
      </c>
      <c r="H91" s="37">
        <v>2034.0540000000001</v>
      </c>
      <c r="I91" s="37">
        <v>2616.5239999999999</v>
      </c>
      <c r="J91" s="37">
        <v>22.815000000000001</v>
      </c>
      <c r="K91" s="37">
        <v>27.308</v>
      </c>
      <c r="L91" s="37">
        <v>33.700000000000003</v>
      </c>
      <c r="M91" s="37">
        <f t="shared" si="10"/>
        <v>3.3577000000000003E-2</v>
      </c>
    </row>
    <row r="92" spans="1:14" x14ac:dyDescent="0.25">
      <c r="A92" s="4"/>
      <c r="B92" s="4"/>
      <c r="C92" s="7"/>
      <c r="D92" s="4"/>
      <c r="E92" s="4"/>
      <c r="F92" s="6"/>
      <c r="G92" s="4"/>
      <c r="H92" s="4"/>
      <c r="I92" s="6"/>
      <c r="J92" s="4"/>
      <c r="K92" s="4"/>
      <c r="L92" s="6"/>
      <c r="M92" s="4"/>
    </row>
    <row r="93" spans="1:14" x14ac:dyDescent="0.25">
      <c r="A93" s="4"/>
      <c r="B93" s="4"/>
      <c r="C93" s="7"/>
      <c r="D93" s="4"/>
      <c r="E93" s="4"/>
      <c r="F93" s="6"/>
      <c r="G93" s="4"/>
      <c r="H93" s="4"/>
      <c r="I93" s="6"/>
      <c r="J93" s="4"/>
      <c r="K93" s="4"/>
      <c r="L93" s="6"/>
      <c r="M93" s="4"/>
    </row>
    <row r="94" spans="1:14" ht="31.5" x14ac:dyDescent="0.25">
      <c r="A94" s="113" t="s">
        <v>11</v>
      </c>
      <c r="B94" s="89" t="s">
        <v>1</v>
      </c>
      <c r="C94" s="89" t="s">
        <v>2</v>
      </c>
      <c r="D94" s="92" t="s">
        <v>77</v>
      </c>
      <c r="E94" s="93"/>
      <c r="F94" s="94"/>
      <c r="G94" s="92" t="s">
        <v>78</v>
      </c>
      <c r="H94" s="93"/>
      <c r="I94" s="94"/>
      <c r="J94" s="92" t="s">
        <v>79</v>
      </c>
      <c r="K94" s="93"/>
      <c r="L94" s="94"/>
      <c r="M94" s="12" t="s">
        <v>28</v>
      </c>
    </row>
    <row r="95" spans="1:14" x14ac:dyDescent="0.25">
      <c r="A95" s="114"/>
      <c r="B95" s="89"/>
      <c r="C95" s="89"/>
      <c r="D95" s="14">
        <v>2016</v>
      </c>
      <c r="E95" s="14">
        <v>2017</v>
      </c>
      <c r="F95" s="14">
        <v>2018</v>
      </c>
      <c r="G95" s="14">
        <v>2016</v>
      </c>
      <c r="H95" s="14">
        <v>2017</v>
      </c>
      <c r="I95" s="14">
        <v>2018</v>
      </c>
      <c r="J95" s="14">
        <v>2016</v>
      </c>
      <c r="K95" s="14">
        <v>2017</v>
      </c>
      <c r="L95" s="14">
        <v>2018</v>
      </c>
      <c r="M95" s="14"/>
    </row>
    <row r="96" spans="1:14" ht="63" x14ac:dyDescent="0.25">
      <c r="A96" s="22">
        <v>1</v>
      </c>
      <c r="B96" s="27" t="s">
        <v>26</v>
      </c>
      <c r="C96" s="46" t="s">
        <v>80</v>
      </c>
      <c r="D96" s="21">
        <v>0.152</v>
      </c>
      <c r="E96" s="21">
        <v>2.8000000000000001E-2</v>
      </c>
      <c r="F96" s="21">
        <v>0.45300000000000001</v>
      </c>
      <c r="G96" s="21">
        <v>157356.40700000001</v>
      </c>
      <c r="H96" s="21">
        <v>185696.08799999999</v>
      </c>
      <c r="I96" s="21">
        <v>184194.00899999999</v>
      </c>
      <c r="J96" s="21">
        <v>184.33500000000001</v>
      </c>
      <c r="K96" s="21">
        <v>176.68100000000001</v>
      </c>
      <c r="L96" s="21">
        <v>166.66800000000001</v>
      </c>
      <c r="M96" s="21">
        <f t="shared" ref="M96:M97" si="11">(MIN(L96,I96)-F96)/1000</f>
        <v>0.166215</v>
      </c>
    </row>
    <row r="97" spans="1:13" ht="63" x14ac:dyDescent="0.25">
      <c r="A97" s="22">
        <v>2</v>
      </c>
      <c r="B97" s="29" t="s">
        <v>81</v>
      </c>
      <c r="C97" s="47" t="s">
        <v>82</v>
      </c>
      <c r="D97" s="21">
        <v>1E-3</v>
      </c>
      <c r="E97" s="21">
        <v>4.0000000000000001E-3</v>
      </c>
      <c r="F97" s="21">
        <v>1E-3</v>
      </c>
      <c r="G97" s="21">
        <v>653.98900000000003</v>
      </c>
      <c r="H97" s="21">
        <v>681.14400000000001</v>
      </c>
      <c r="I97" s="21">
        <v>578.56600000000003</v>
      </c>
      <c r="J97" s="21">
        <v>0.23899999999999999</v>
      </c>
      <c r="K97" s="21">
        <v>0.185</v>
      </c>
      <c r="L97" s="21">
        <v>0.26500000000000001</v>
      </c>
      <c r="M97" s="21">
        <f t="shared" si="11"/>
        <v>2.6400000000000002E-4</v>
      </c>
    </row>
    <row r="98" spans="1:13" x14ac:dyDescent="0.25">
      <c r="A98" s="4"/>
      <c r="B98" s="4"/>
      <c r="C98" s="7"/>
      <c r="D98" s="4"/>
      <c r="E98" s="4"/>
      <c r="F98" s="6"/>
      <c r="G98" s="4"/>
      <c r="H98" s="4"/>
      <c r="I98" s="6"/>
      <c r="J98" s="4"/>
      <c r="K98" s="4"/>
      <c r="L98" s="6"/>
      <c r="M98" s="4"/>
    </row>
    <row r="99" spans="1:13" ht="20.25" x14ac:dyDescent="0.3">
      <c r="A99" s="91" t="s">
        <v>86</v>
      </c>
      <c r="B99" s="91"/>
      <c r="C99" s="7"/>
      <c r="D99" s="4"/>
      <c r="E99" s="4"/>
      <c r="F99" s="6"/>
      <c r="G99" s="4"/>
      <c r="H99" s="4"/>
      <c r="I99" s="6"/>
      <c r="J99" s="4"/>
      <c r="K99" s="4"/>
      <c r="L99" s="6"/>
      <c r="M99" s="4"/>
    </row>
    <row r="100" spans="1:13" x14ac:dyDescent="0.25">
      <c r="A100" s="4"/>
      <c r="B100" s="4"/>
      <c r="C100" s="7"/>
      <c r="D100" s="4"/>
      <c r="E100" s="4"/>
      <c r="F100" s="6"/>
      <c r="G100" s="4"/>
      <c r="H100" s="4"/>
      <c r="I100" s="6"/>
      <c r="J100" s="4"/>
      <c r="K100" s="4"/>
      <c r="L100" s="6"/>
      <c r="M100" s="4"/>
    </row>
    <row r="101" spans="1:13" x14ac:dyDescent="0.25">
      <c r="A101" s="88" t="s">
        <v>11</v>
      </c>
      <c r="B101" s="89" t="s">
        <v>1</v>
      </c>
      <c r="C101" s="103" t="s">
        <v>2</v>
      </c>
      <c r="D101" s="88" t="s">
        <v>83</v>
      </c>
      <c r="E101" s="88"/>
      <c r="F101" s="88"/>
      <c r="G101" s="88" t="s">
        <v>84</v>
      </c>
      <c r="H101" s="88"/>
      <c r="I101" s="88"/>
      <c r="J101" s="88" t="s">
        <v>85</v>
      </c>
      <c r="K101" s="88"/>
      <c r="L101" s="88"/>
      <c r="M101" s="88" t="s">
        <v>28</v>
      </c>
    </row>
    <row r="102" spans="1:13" x14ac:dyDescent="0.25">
      <c r="A102" s="88"/>
      <c r="B102" s="89"/>
      <c r="C102" s="103"/>
      <c r="D102" s="12">
        <v>2016</v>
      </c>
      <c r="E102" s="12">
        <v>2017</v>
      </c>
      <c r="F102" s="12">
        <v>2018</v>
      </c>
      <c r="G102" s="12">
        <v>2016</v>
      </c>
      <c r="H102" s="12">
        <v>2017</v>
      </c>
      <c r="I102" s="12">
        <v>2018</v>
      </c>
      <c r="J102" s="12">
        <v>2016</v>
      </c>
      <c r="K102" s="12">
        <v>2017</v>
      </c>
      <c r="L102" s="12">
        <v>2018</v>
      </c>
      <c r="M102" s="88"/>
    </row>
    <row r="103" spans="1:13" x14ac:dyDescent="0.25">
      <c r="A103" s="22">
        <v>1</v>
      </c>
      <c r="B103" s="27" t="s">
        <v>6</v>
      </c>
      <c r="C103" s="28" t="s">
        <v>7</v>
      </c>
      <c r="D103" s="23">
        <v>1.0999999999999999E-2</v>
      </c>
      <c r="E103" s="23">
        <v>0</v>
      </c>
      <c r="F103" s="23">
        <v>1E-3</v>
      </c>
      <c r="G103" s="23">
        <v>11391.12</v>
      </c>
      <c r="H103" s="23">
        <v>13021.791999999999</v>
      </c>
      <c r="I103" s="23">
        <v>15190.742</v>
      </c>
      <c r="J103" s="23">
        <v>23.187999999999999</v>
      </c>
      <c r="K103" s="23">
        <v>31.238</v>
      </c>
      <c r="L103" s="23">
        <v>40.146999999999998</v>
      </c>
      <c r="M103" s="23">
        <f t="shared" ref="M103:M107" si="12">(MIN(L103,I103)-F103)/1000</f>
        <v>4.0146000000000001E-2</v>
      </c>
    </row>
    <row r="104" spans="1:13" x14ac:dyDescent="0.25">
      <c r="A104" s="22">
        <v>2</v>
      </c>
      <c r="B104" s="29" t="s">
        <v>46</v>
      </c>
      <c r="C104" s="30" t="s">
        <v>47</v>
      </c>
      <c r="D104" s="23">
        <v>0</v>
      </c>
      <c r="E104" s="23">
        <v>0</v>
      </c>
      <c r="F104" s="23">
        <v>0</v>
      </c>
      <c r="G104" s="23">
        <v>4588.8670000000002</v>
      </c>
      <c r="H104" s="23">
        <v>4262.7370000000001</v>
      </c>
      <c r="I104" s="23">
        <v>5899.29</v>
      </c>
      <c r="J104" s="23">
        <v>2.1999999999999999E-2</v>
      </c>
      <c r="K104" s="23">
        <v>5.7000000000000002E-2</v>
      </c>
      <c r="L104" s="23">
        <v>3.6999999999999998E-2</v>
      </c>
      <c r="M104" s="23">
        <f t="shared" si="12"/>
        <v>3.6999999999999998E-5</v>
      </c>
    </row>
    <row r="105" spans="1:13" ht="63" x14ac:dyDescent="0.25">
      <c r="A105" s="22">
        <v>3</v>
      </c>
      <c r="B105" s="27" t="s">
        <v>55</v>
      </c>
      <c r="C105" s="28" t="s">
        <v>75</v>
      </c>
      <c r="D105" s="23">
        <v>0</v>
      </c>
      <c r="E105" s="23">
        <v>0</v>
      </c>
      <c r="F105" s="23">
        <v>0</v>
      </c>
      <c r="G105" s="23">
        <v>1586.6980000000001</v>
      </c>
      <c r="H105" s="23">
        <v>1978.931</v>
      </c>
      <c r="I105" s="23">
        <v>2175.7150000000001</v>
      </c>
      <c r="J105" s="23">
        <v>1.3979999999999999</v>
      </c>
      <c r="K105" s="23">
        <v>0.749</v>
      </c>
      <c r="L105" s="23">
        <v>1.1830000000000001</v>
      </c>
      <c r="M105" s="23">
        <f t="shared" si="12"/>
        <v>1.183E-3</v>
      </c>
    </row>
    <row r="106" spans="1:13" ht="47.25" x14ac:dyDescent="0.25">
      <c r="A106" s="22">
        <v>4</v>
      </c>
      <c r="B106" s="29" t="s">
        <v>18</v>
      </c>
      <c r="C106" s="30" t="s">
        <v>19</v>
      </c>
      <c r="D106" s="23">
        <v>0</v>
      </c>
      <c r="E106" s="23">
        <v>0</v>
      </c>
      <c r="F106" s="23">
        <v>0</v>
      </c>
      <c r="G106" s="23">
        <v>351.53100000000001</v>
      </c>
      <c r="H106" s="23">
        <v>403.625</v>
      </c>
      <c r="I106" s="23">
        <v>504.125</v>
      </c>
      <c r="J106" s="23">
        <v>0.16400000000000001</v>
      </c>
      <c r="K106" s="23">
        <v>0.77500000000000002</v>
      </c>
      <c r="L106" s="23">
        <v>1.1990000000000001</v>
      </c>
      <c r="M106" s="23">
        <f t="shared" si="12"/>
        <v>1.199E-3</v>
      </c>
    </row>
    <row r="107" spans="1:13" ht="63" x14ac:dyDescent="0.25">
      <c r="A107" s="22">
        <v>5</v>
      </c>
      <c r="B107" s="27" t="s">
        <v>20</v>
      </c>
      <c r="C107" s="28" t="s">
        <v>21</v>
      </c>
      <c r="D107" s="23">
        <v>0</v>
      </c>
      <c r="E107" s="23">
        <v>0</v>
      </c>
      <c r="F107" s="23">
        <v>0</v>
      </c>
      <c r="G107" s="23">
        <v>9.0630000000000006</v>
      </c>
      <c r="H107" s="23">
        <v>7.319</v>
      </c>
      <c r="I107" s="23">
        <v>9.718</v>
      </c>
      <c r="J107" s="23">
        <v>2.5999999999999999E-2</v>
      </c>
      <c r="K107" s="23">
        <v>8.9999999999999993E-3</v>
      </c>
      <c r="L107" s="23">
        <v>2E-3</v>
      </c>
      <c r="M107" s="23">
        <f t="shared" si="12"/>
        <v>1.9999999999999999E-6</v>
      </c>
    </row>
    <row r="108" spans="1:13" x14ac:dyDescent="0.25">
      <c r="A108" s="4"/>
      <c r="B108" s="4"/>
      <c r="C108" s="7"/>
      <c r="D108" s="4"/>
      <c r="E108" s="4"/>
      <c r="F108" s="6"/>
      <c r="G108" s="4"/>
      <c r="H108" s="4"/>
      <c r="I108" s="6"/>
      <c r="J108" s="4"/>
      <c r="K108" s="4"/>
      <c r="L108" s="6"/>
      <c r="M108" s="4"/>
    </row>
    <row r="109" spans="1:13" x14ac:dyDescent="0.25">
      <c r="A109" s="4"/>
      <c r="B109" s="4"/>
      <c r="C109" s="7"/>
      <c r="D109" s="4"/>
      <c r="E109" s="4"/>
      <c r="F109" s="6"/>
      <c r="G109" s="4"/>
      <c r="H109" s="4"/>
      <c r="I109" s="6"/>
      <c r="J109" s="4"/>
      <c r="K109" s="4"/>
      <c r="L109" s="6"/>
      <c r="M109" s="4"/>
    </row>
    <row r="110" spans="1:13" ht="31.5" x14ac:dyDescent="0.25">
      <c r="A110" s="115" t="s">
        <v>0</v>
      </c>
      <c r="B110" s="89" t="s">
        <v>1</v>
      </c>
      <c r="C110" s="89" t="s">
        <v>2</v>
      </c>
      <c r="D110" s="89" t="s">
        <v>87</v>
      </c>
      <c r="E110" s="89"/>
      <c r="F110" s="89"/>
      <c r="G110" s="89" t="s">
        <v>73</v>
      </c>
      <c r="H110" s="89"/>
      <c r="I110" s="89"/>
      <c r="J110" s="89" t="s">
        <v>88</v>
      </c>
      <c r="K110" s="89"/>
      <c r="L110" s="89"/>
      <c r="M110" s="14" t="s">
        <v>42</v>
      </c>
    </row>
    <row r="111" spans="1:13" x14ac:dyDescent="0.25">
      <c r="A111" s="115"/>
      <c r="B111" s="89"/>
      <c r="C111" s="89"/>
      <c r="D111" s="12">
        <v>2016</v>
      </c>
      <c r="E111" s="12">
        <v>2017</v>
      </c>
      <c r="F111" s="12">
        <v>2018</v>
      </c>
      <c r="G111" s="12">
        <v>2016</v>
      </c>
      <c r="H111" s="12">
        <v>2017</v>
      </c>
      <c r="I111" s="12">
        <v>2018</v>
      </c>
      <c r="J111" s="12">
        <v>2016</v>
      </c>
      <c r="K111" s="12">
        <v>2017</v>
      </c>
      <c r="L111" s="12">
        <v>2018</v>
      </c>
      <c r="M111" s="44"/>
    </row>
    <row r="112" spans="1:13" ht="47.25" x14ac:dyDescent="0.25">
      <c r="A112" s="24">
        <v>1</v>
      </c>
      <c r="B112" s="29" t="s">
        <v>12</v>
      </c>
      <c r="C112" s="30" t="s">
        <v>13</v>
      </c>
      <c r="D112" s="48">
        <v>0.39</v>
      </c>
      <c r="E112" s="48">
        <v>0.77200000000000002</v>
      </c>
      <c r="F112" s="48">
        <v>0.86299999999999999</v>
      </c>
      <c r="G112" s="48">
        <v>1339.777</v>
      </c>
      <c r="H112" s="48">
        <v>1363.2239999999999</v>
      </c>
      <c r="I112" s="48">
        <v>1501.866</v>
      </c>
      <c r="J112" s="48">
        <v>32.725999999999999</v>
      </c>
      <c r="K112" s="48">
        <v>39.557000000000002</v>
      </c>
      <c r="L112" s="48">
        <v>40.600999999999999</v>
      </c>
      <c r="M112" s="48">
        <f t="shared" ref="M112:M114" si="13">(MIN(L112,I112)-F112)/1000</f>
        <v>3.9738000000000002E-2</v>
      </c>
    </row>
    <row r="113" spans="1:13" x14ac:dyDescent="0.25">
      <c r="A113" s="24">
        <v>2</v>
      </c>
      <c r="B113" s="27" t="s">
        <v>22</v>
      </c>
      <c r="C113" s="28" t="s">
        <v>23</v>
      </c>
      <c r="D113" s="48">
        <v>0.59399999999999997</v>
      </c>
      <c r="E113" s="48">
        <v>0.68400000000000005</v>
      </c>
      <c r="F113" s="48">
        <v>0.72299999999999998</v>
      </c>
      <c r="G113" s="48">
        <v>2407.8510000000001</v>
      </c>
      <c r="H113" s="48">
        <v>2847.2620000000002</v>
      </c>
      <c r="I113" s="48">
        <v>3159.7719999999999</v>
      </c>
      <c r="J113" s="48">
        <v>61.656999999999996</v>
      </c>
      <c r="K113" s="48">
        <v>61.637999999999998</v>
      </c>
      <c r="L113" s="48">
        <v>71.543999999999997</v>
      </c>
      <c r="M113" s="48">
        <f t="shared" si="13"/>
        <v>7.0820999999999995E-2</v>
      </c>
    </row>
    <row r="114" spans="1:13" ht="63" x14ac:dyDescent="0.25">
      <c r="A114" s="24">
        <v>3</v>
      </c>
      <c r="B114" s="27" t="s">
        <v>55</v>
      </c>
      <c r="C114" s="28" t="s">
        <v>75</v>
      </c>
      <c r="D114" s="48">
        <v>0.16900000000000001</v>
      </c>
      <c r="E114" s="48">
        <v>0.19900000000000001</v>
      </c>
      <c r="F114" s="48">
        <v>0.34699999999999998</v>
      </c>
      <c r="G114" s="48">
        <v>2473.7440000000001</v>
      </c>
      <c r="H114" s="48">
        <v>2786.422</v>
      </c>
      <c r="I114" s="48">
        <v>3230.674</v>
      </c>
      <c r="J114" s="48">
        <v>28.46</v>
      </c>
      <c r="K114" s="48">
        <v>32.226999999999997</v>
      </c>
      <c r="L114" s="48">
        <v>36.009</v>
      </c>
      <c r="M114" s="48">
        <f t="shared" si="13"/>
        <v>3.5661999999999999E-2</v>
      </c>
    </row>
    <row r="115" spans="1:13" x14ac:dyDescent="0.25">
      <c r="A115" s="4"/>
      <c r="B115" s="4"/>
      <c r="C115" s="7"/>
      <c r="D115" s="4"/>
      <c r="E115" s="4"/>
      <c r="F115" s="6"/>
      <c r="G115" s="4"/>
      <c r="H115" s="4"/>
      <c r="I115" s="6"/>
      <c r="J115" s="4"/>
      <c r="K115" s="4"/>
      <c r="L115" s="6"/>
      <c r="M115" s="4"/>
    </row>
    <row r="116" spans="1:13" x14ac:dyDescent="0.25">
      <c r="A116" s="4"/>
      <c r="B116" s="4"/>
      <c r="C116" s="7"/>
      <c r="D116" s="4"/>
      <c r="E116" s="4"/>
      <c r="F116" s="6"/>
      <c r="G116" s="4"/>
      <c r="H116" s="4"/>
      <c r="I116" s="6"/>
      <c r="J116" s="4"/>
      <c r="K116" s="4"/>
      <c r="L116" s="6"/>
      <c r="M116" s="4"/>
    </row>
    <row r="117" spans="1:13" ht="20.25" x14ac:dyDescent="0.3">
      <c r="A117" s="49" t="s">
        <v>89</v>
      </c>
      <c r="B117" s="49"/>
      <c r="C117" s="50"/>
      <c r="D117" s="4"/>
      <c r="E117" s="4"/>
      <c r="F117" s="6"/>
      <c r="G117" s="4"/>
      <c r="H117" s="4"/>
      <c r="I117" s="6"/>
      <c r="J117" s="4"/>
      <c r="K117" s="4"/>
      <c r="L117" s="6"/>
      <c r="M117" s="4"/>
    </row>
    <row r="118" spans="1:13" x14ac:dyDescent="0.25">
      <c r="A118" s="4"/>
      <c r="B118" s="4"/>
      <c r="C118" s="7"/>
      <c r="D118" s="4"/>
      <c r="E118" s="4"/>
      <c r="F118" s="6"/>
      <c r="G118" s="4"/>
      <c r="H118" s="4"/>
      <c r="I118" s="6"/>
      <c r="J118" s="4"/>
      <c r="K118" s="4"/>
      <c r="L118" s="6"/>
      <c r="M118" s="4"/>
    </row>
    <row r="119" spans="1:13" ht="31.5" x14ac:dyDescent="0.25">
      <c r="A119" s="120" t="s">
        <v>0</v>
      </c>
      <c r="B119" s="89" t="s">
        <v>1</v>
      </c>
      <c r="C119" s="121" t="s">
        <v>2</v>
      </c>
      <c r="D119" s="89" t="s">
        <v>90</v>
      </c>
      <c r="E119" s="89"/>
      <c r="F119" s="89"/>
      <c r="G119" s="89" t="s">
        <v>91</v>
      </c>
      <c r="H119" s="89"/>
      <c r="I119" s="89"/>
      <c r="J119" s="89" t="s">
        <v>92</v>
      </c>
      <c r="K119" s="89"/>
      <c r="L119" s="89"/>
      <c r="M119" s="51" t="s">
        <v>28</v>
      </c>
    </row>
    <row r="120" spans="1:13" x14ac:dyDescent="0.25">
      <c r="A120" s="120"/>
      <c r="B120" s="89"/>
      <c r="C120" s="121"/>
      <c r="D120" s="15">
        <v>2016</v>
      </c>
      <c r="E120" s="15">
        <v>2017</v>
      </c>
      <c r="F120" s="44">
        <v>2018</v>
      </c>
      <c r="G120" s="15">
        <v>2016</v>
      </c>
      <c r="H120" s="15">
        <v>2017</v>
      </c>
      <c r="I120" s="44">
        <v>2018</v>
      </c>
      <c r="J120" s="15">
        <v>2016</v>
      </c>
      <c r="K120" s="15">
        <v>2017</v>
      </c>
      <c r="L120" s="44">
        <v>2018</v>
      </c>
      <c r="M120" s="52"/>
    </row>
    <row r="121" spans="1:13" x14ac:dyDescent="0.25">
      <c r="A121" s="22">
        <v>1</v>
      </c>
      <c r="B121" s="10" t="s">
        <v>22</v>
      </c>
      <c r="C121" s="10" t="s">
        <v>23</v>
      </c>
      <c r="D121" s="48">
        <v>39.017000000000003</v>
      </c>
      <c r="E121" s="48">
        <v>49.63</v>
      </c>
      <c r="F121" s="48">
        <v>58.923000000000002</v>
      </c>
      <c r="G121" s="48">
        <v>2407.8510000000001</v>
      </c>
      <c r="H121" s="48">
        <v>2847.2620000000002</v>
      </c>
      <c r="I121" s="48">
        <v>3159.7719999999999</v>
      </c>
      <c r="J121" s="48">
        <v>2777.6550000000002</v>
      </c>
      <c r="K121" s="48">
        <v>3589.0549999999998</v>
      </c>
      <c r="L121" s="48">
        <v>3873.3890000000001</v>
      </c>
      <c r="M121" s="48">
        <f t="shared" ref="M121:M123" si="14">(MIN(L121,I121)-F121)/1000</f>
        <v>3.1008490000000002</v>
      </c>
    </row>
    <row r="122" spans="1:13" ht="31.5" x14ac:dyDescent="0.25">
      <c r="A122" s="22">
        <v>2</v>
      </c>
      <c r="B122" s="8" t="s">
        <v>37</v>
      </c>
      <c r="C122" s="8" t="s">
        <v>38</v>
      </c>
      <c r="D122" s="48">
        <v>32.792000000000002</v>
      </c>
      <c r="E122" s="48">
        <v>46.563000000000002</v>
      </c>
      <c r="F122" s="48">
        <v>53.302</v>
      </c>
      <c r="G122" s="48">
        <v>832.48599999999999</v>
      </c>
      <c r="H122" s="48">
        <v>986.34</v>
      </c>
      <c r="I122" s="48">
        <v>1065.8879999999999</v>
      </c>
      <c r="J122" s="48">
        <v>186.95</v>
      </c>
      <c r="K122" s="48">
        <v>200.285</v>
      </c>
      <c r="L122" s="48">
        <v>238.00800000000001</v>
      </c>
      <c r="M122" s="48">
        <f t="shared" si="14"/>
        <v>0.18470600000000001</v>
      </c>
    </row>
    <row r="123" spans="1:13" x14ac:dyDescent="0.25">
      <c r="A123" s="22">
        <v>3</v>
      </c>
      <c r="B123" s="10" t="s">
        <v>6</v>
      </c>
      <c r="C123" s="10" t="s">
        <v>7</v>
      </c>
      <c r="D123" s="48">
        <v>32.957999999999998</v>
      </c>
      <c r="E123" s="48">
        <v>40.545999999999999</v>
      </c>
      <c r="F123" s="48">
        <v>46.47</v>
      </c>
      <c r="G123" s="48">
        <v>5213.18</v>
      </c>
      <c r="H123" s="48">
        <v>5925.6149999999998</v>
      </c>
      <c r="I123" s="48">
        <v>7844.0309999999999</v>
      </c>
      <c r="J123" s="48">
        <v>7541.5069999999996</v>
      </c>
      <c r="K123" s="48">
        <v>8765.7890000000007</v>
      </c>
      <c r="L123" s="48">
        <v>9763.1059999999998</v>
      </c>
      <c r="M123" s="48">
        <f t="shared" si="14"/>
        <v>7.797561</v>
      </c>
    </row>
    <row r="124" spans="1:13" x14ac:dyDescent="0.25">
      <c r="A124" s="68"/>
      <c r="B124" s="69"/>
      <c r="C124" s="69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x14ac:dyDescent="0.25">
      <c r="A125" s="4"/>
      <c r="B125" s="4"/>
      <c r="C125" s="7"/>
      <c r="D125" s="4"/>
      <c r="E125" s="4"/>
      <c r="F125" s="6"/>
      <c r="G125" s="4"/>
      <c r="H125" s="4"/>
      <c r="I125" s="6"/>
      <c r="J125" s="4"/>
      <c r="K125" s="4"/>
      <c r="L125" s="6"/>
      <c r="M125" s="4"/>
    </row>
    <row r="126" spans="1:13" ht="31.5" x14ac:dyDescent="0.25">
      <c r="A126" s="116" t="s">
        <v>11</v>
      </c>
      <c r="B126" s="118" t="s">
        <v>1</v>
      </c>
      <c r="C126" s="118" t="s">
        <v>2</v>
      </c>
      <c r="D126" s="103" t="s">
        <v>93</v>
      </c>
      <c r="E126" s="104"/>
      <c r="F126" s="105"/>
      <c r="G126" s="103" t="s">
        <v>84</v>
      </c>
      <c r="H126" s="104"/>
      <c r="I126" s="105"/>
      <c r="J126" s="103" t="s">
        <v>94</v>
      </c>
      <c r="K126" s="104"/>
      <c r="L126" s="105"/>
      <c r="M126" s="53" t="s">
        <v>28</v>
      </c>
    </row>
    <row r="127" spans="1:13" x14ac:dyDescent="0.25">
      <c r="A127" s="117"/>
      <c r="B127" s="119"/>
      <c r="C127" s="119"/>
      <c r="D127" s="15">
        <v>2016</v>
      </c>
      <c r="E127" s="15">
        <v>2017</v>
      </c>
      <c r="F127" s="44">
        <v>2018</v>
      </c>
      <c r="G127" s="15">
        <v>2016</v>
      </c>
      <c r="H127" s="15">
        <v>2017</v>
      </c>
      <c r="I127" s="44">
        <v>2018</v>
      </c>
      <c r="J127" s="15">
        <v>2016</v>
      </c>
      <c r="K127" s="15">
        <v>2017</v>
      </c>
      <c r="L127" s="44">
        <v>2018</v>
      </c>
      <c r="M127" s="54"/>
    </row>
    <row r="128" spans="1:13" x14ac:dyDescent="0.25">
      <c r="A128" s="24">
        <v>1</v>
      </c>
      <c r="B128" s="29" t="s">
        <v>46</v>
      </c>
      <c r="C128" s="30" t="s">
        <v>47</v>
      </c>
      <c r="D128" s="48">
        <v>344.36799999999999</v>
      </c>
      <c r="E128" s="48">
        <v>302.26799999999997</v>
      </c>
      <c r="F128" s="48">
        <v>310.005</v>
      </c>
      <c r="G128" s="48">
        <v>4588.8670000000002</v>
      </c>
      <c r="H128" s="48">
        <v>4262.7370000000001</v>
      </c>
      <c r="I128" s="48">
        <v>5899.29</v>
      </c>
      <c r="J128" s="48">
        <v>6637.3469999999998</v>
      </c>
      <c r="K128" s="48">
        <v>7217.0540000000001</v>
      </c>
      <c r="L128" s="48">
        <v>8225.6039999999994</v>
      </c>
      <c r="M128" s="48">
        <f t="shared" ref="M128:M135" si="15">(MIN(L128,I128)-F128)/1000</f>
        <v>5.5892850000000003</v>
      </c>
    </row>
    <row r="129" spans="1:14" ht="47.25" x14ac:dyDescent="0.25">
      <c r="A129" s="24">
        <v>2</v>
      </c>
      <c r="B129" s="27" t="s">
        <v>14</v>
      </c>
      <c r="C129" s="28" t="s">
        <v>15</v>
      </c>
      <c r="D129" s="48">
        <v>177.548</v>
      </c>
      <c r="E129" s="48">
        <v>213.107</v>
      </c>
      <c r="F129" s="48">
        <v>273.83600000000001</v>
      </c>
      <c r="G129" s="48">
        <v>2662.5949999999998</v>
      </c>
      <c r="H129" s="48">
        <v>3072.6729999999998</v>
      </c>
      <c r="I129" s="48">
        <v>2972.33</v>
      </c>
      <c r="J129" s="48">
        <v>1899.539</v>
      </c>
      <c r="K129" s="48">
        <v>2197.1329999999998</v>
      </c>
      <c r="L129" s="48">
        <v>2737.8629999999998</v>
      </c>
      <c r="M129" s="48">
        <f t="shared" si="15"/>
        <v>2.4640270000000002</v>
      </c>
    </row>
    <row r="130" spans="1:14" x14ac:dyDescent="0.25">
      <c r="A130" s="24">
        <v>3</v>
      </c>
      <c r="B130" s="27" t="s">
        <v>22</v>
      </c>
      <c r="C130" s="28" t="s">
        <v>23</v>
      </c>
      <c r="D130" s="48">
        <v>171.559</v>
      </c>
      <c r="E130" s="48">
        <v>158.13800000000001</v>
      </c>
      <c r="F130" s="48">
        <v>174.797</v>
      </c>
      <c r="G130" s="48">
        <v>2888.2089999999998</v>
      </c>
      <c r="H130" s="48">
        <v>3256.35</v>
      </c>
      <c r="I130" s="48">
        <v>3767.8789999999999</v>
      </c>
      <c r="J130" s="48">
        <v>2543.2919999999999</v>
      </c>
      <c r="K130" s="48">
        <v>3137.6529999999998</v>
      </c>
      <c r="L130" s="48">
        <v>3162.4050000000002</v>
      </c>
      <c r="M130" s="48">
        <f t="shared" si="15"/>
        <v>2.9876080000000003</v>
      </c>
    </row>
    <row r="131" spans="1:14" x14ac:dyDescent="0.25">
      <c r="A131" s="24">
        <v>4</v>
      </c>
      <c r="B131" s="29" t="s">
        <v>6</v>
      </c>
      <c r="C131" s="30" t="s">
        <v>7</v>
      </c>
      <c r="D131" s="48">
        <v>65.596000000000004</v>
      </c>
      <c r="E131" s="48">
        <v>83.878</v>
      </c>
      <c r="F131" s="48">
        <v>140.29300000000001</v>
      </c>
      <c r="G131" s="48">
        <v>11391.12</v>
      </c>
      <c r="H131" s="48">
        <v>13021.791999999999</v>
      </c>
      <c r="I131" s="48">
        <v>15190.742</v>
      </c>
      <c r="J131" s="48">
        <v>2251.873</v>
      </c>
      <c r="K131" s="48">
        <v>2814.44</v>
      </c>
      <c r="L131" s="48">
        <v>3172.085</v>
      </c>
      <c r="M131" s="48">
        <f t="shared" si="15"/>
        <v>3.0317919999999998</v>
      </c>
    </row>
    <row r="132" spans="1:14" ht="63" x14ac:dyDescent="0.25">
      <c r="A132" s="24">
        <v>5</v>
      </c>
      <c r="B132" s="29" t="s">
        <v>81</v>
      </c>
      <c r="C132" s="30" t="s">
        <v>82</v>
      </c>
      <c r="D132" s="48">
        <v>75.150000000000006</v>
      </c>
      <c r="E132" s="48">
        <v>143.62200000000001</v>
      </c>
      <c r="F132" s="48">
        <v>87.432000000000002</v>
      </c>
      <c r="G132" s="48">
        <v>318.10000000000002</v>
      </c>
      <c r="H132" s="48">
        <v>303.39400000000001</v>
      </c>
      <c r="I132" s="48">
        <v>345.57499999999999</v>
      </c>
      <c r="J132" s="48">
        <v>282.87400000000002</v>
      </c>
      <c r="K132" s="48">
        <v>491.61500000000001</v>
      </c>
      <c r="L132" s="48">
        <v>515.19799999999998</v>
      </c>
      <c r="M132" s="48">
        <f t="shared" si="15"/>
        <v>0.25814299999999996</v>
      </c>
    </row>
    <row r="133" spans="1:14" ht="47.25" x14ac:dyDescent="0.25">
      <c r="A133" s="24">
        <v>6</v>
      </c>
      <c r="B133" s="29" t="s">
        <v>16</v>
      </c>
      <c r="C133" s="30" t="s">
        <v>17</v>
      </c>
      <c r="D133" s="48">
        <v>71.793999999999997</v>
      </c>
      <c r="E133" s="48">
        <v>68.325000000000003</v>
      </c>
      <c r="F133" s="48">
        <v>68.475999999999999</v>
      </c>
      <c r="G133" s="48">
        <v>2181.3020000000001</v>
      </c>
      <c r="H133" s="48">
        <v>2316.2199999999998</v>
      </c>
      <c r="I133" s="48">
        <v>2758.7660000000001</v>
      </c>
      <c r="J133" s="48">
        <v>948.58799999999997</v>
      </c>
      <c r="K133" s="48">
        <v>1041.9369999999999</v>
      </c>
      <c r="L133" s="48">
        <v>1122.3620000000001</v>
      </c>
      <c r="M133" s="48">
        <f t="shared" si="15"/>
        <v>1.0538859999999999</v>
      </c>
    </row>
    <row r="134" spans="1:14" ht="63" x14ac:dyDescent="0.25">
      <c r="A134" s="24">
        <v>7</v>
      </c>
      <c r="B134" s="84" t="s">
        <v>141</v>
      </c>
      <c r="C134" s="28" t="s">
        <v>97</v>
      </c>
      <c r="D134" s="48">
        <v>20.613</v>
      </c>
      <c r="E134" s="48">
        <v>16.286000000000001</v>
      </c>
      <c r="F134" s="48">
        <v>17.934999999999999</v>
      </c>
      <c r="G134" s="48">
        <v>1622.2860000000001</v>
      </c>
      <c r="H134" s="48">
        <v>1950.797</v>
      </c>
      <c r="I134" s="48">
        <v>2570.0929999999998</v>
      </c>
      <c r="J134" s="48">
        <v>1084.7159999999999</v>
      </c>
      <c r="K134" s="48">
        <v>1228.732</v>
      </c>
      <c r="L134" s="48">
        <v>1655.261</v>
      </c>
      <c r="M134" s="48">
        <f t="shared" si="15"/>
        <v>1.6373260000000001</v>
      </c>
      <c r="N134" s="4" t="s">
        <v>142</v>
      </c>
    </row>
    <row r="135" spans="1:14" ht="31.5" x14ac:dyDescent="0.25">
      <c r="A135" s="24">
        <v>8</v>
      </c>
      <c r="B135" s="29" t="s">
        <v>50</v>
      </c>
      <c r="C135" s="30" t="s">
        <v>51</v>
      </c>
      <c r="D135" s="48">
        <v>9.0269999999999992</v>
      </c>
      <c r="E135" s="48">
        <v>11.154</v>
      </c>
      <c r="F135" s="48">
        <v>17.553000000000001</v>
      </c>
      <c r="G135" s="48">
        <v>2145.6410000000001</v>
      </c>
      <c r="H135" s="48">
        <v>2192.4769999999999</v>
      </c>
      <c r="I135" s="48">
        <v>2223.6320000000001</v>
      </c>
      <c r="J135" s="48">
        <v>6523.9250000000002</v>
      </c>
      <c r="K135" s="48">
        <v>7901.5630000000001</v>
      </c>
      <c r="L135" s="48">
        <v>9009.1689999999999</v>
      </c>
      <c r="M135" s="48">
        <f t="shared" si="15"/>
        <v>2.2060790000000003</v>
      </c>
    </row>
    <row r="136" spans="1:14" x14ac:dyDescent="0.25">
      <c r="A136" s="4"/>
      <c r="B136" s="4"/>
      <c r="C136" s="7"/>
      <c r="D136" s="4"/>
      <c r="E136" s="4"/>
      <c r="F136" s="6"/>
      <c r="G136" s="4"/>
      <c r="H136" s="4"/>
      <c r="I136" s="6"/>
      <c r="J136" s="4"/>
      <c r="K136" s="4"/>
      <c r="L136" s="6"/>
      <c r="M136" s="4"/>
    </row>
    <row r="137" spans="1:14" x14ac:dyDescent="0.25">
      <c r="A137" s="4"/>
      <c r="B137" s="4"/>
      <c r="C137" s="7"/>
      <c r="D137" s="4"/>
      <c r="E137" s="4"/>
      <c r="F137" s="6"/>
      <c r="G137" s="4"/>
      <c r="H137" s="4"/>
      <c r="I137" s="6"/>
      <c r="J137" s="4"/>
      <c r="K137" s="4"/>
      <c r="L137" s="6"/>
      <c r="M137" s="4"/>
    </row>
    <row r="138" spans="1:14" ht="20.25" x14ac:dyDescent="0.3">
      <c r="A138" s="91" t="s">
        <v>124</v>
      </c>
      <c r="B138" s="91"/>
      <c r="C138" s="7"/>
      <c r="D138" s="4"/>
      <c r="E138" s="4"/>
      <c r="F138" s="6"/>
      <c r="G138" s="4"/>
      <c r="H138" s="4"/>
      <c r="I138" s="6"/>
      <c r="J138" s="4"/>
      <c r="K138" s="4"/>
      <c r="L138" s="6"/>
      <c r="M138" s="4"/>
    </row>
    <row r="139" spans="1:14" x14ac:dyDescent="0.25">
      <c r="A139" s="4"/>
      <c r="B139" s="4"/>
      <c r="C139" s="7"/>
      <c r="D139" s="4"/>
      <c r="E139" s="4"/>
      <c r="F139" s="6"/>
      <c r="G139" s="4"/>
      <c r="H139" s="4"/>
      <c r="I139" s="6"/>
      <c r="J139" s="4"/>
      <c r="K139" s="4"/>
      <c r="L139" s="6"/>
      <c r="M139" s="4"/>
    </row>
    <row r="140" spans="1:14" ht="31.5" x14ac:dyDescent="0.25">
      <c r="A140" s="55" t="s">
        <v>11</v>
      </c>
      <c r="B140" s="56" t="s">
        <v>1</v>
      </c>
      <c r="C140" s="56" t="s">
        <v>2</v>
      </c>
      <c r="D140" s="103" t="s">
        <v>99</v>
      </c>
      <c r="E140" s="104"/>
      <c r="F140" s="105"/>
      <c r="G140" s="103" t="s">
        <v>98</v>
      </c>
      <c r="H140" s="104"/>
      <c r="I140" s="105"/>
      <c r="J140" s="103" t="s">
        <v>100</v>
      </c>
      <c r="K140" s="104"/>
      <c r="L140" s="105"/>
      <c r="M140" s="57" t="s">
        <v>28</v>
      </c>
    </row>
    <row r="141" spans="1:14" x14ac:dyDescent="0.25">
      <c r="A141" s="58"/>
      <c r="B141" s="56"/>
      <c r="C141" s="56"/>
      <c r="D141" s="44">
        <v>2016</v>
      </c>
      <c r="E141" s="44">
        <v>2017</v>
      </c>
      <c r="F141" s="44">
        <v>2018</v>
      </c>
      <c r="G141" s="44">
        <v>2016</v>
      </c>
      <c r="H141" s="44">
        <v>2017</v>
      </c>
      <c r="I141" s="44">
        <v>2018</v>
      </c>
      <c r="J141" s="44">
        <v>2016</v>
      </c>
      <c r="K141" s="44">
        <v>2017</v>
      </c>
      <c r="L141" s="44">
        <v>2018</v>
      </c>
      <c r="M141" s="59"/>
    </row>
    <row r="142" spans="1:14" x14ac:dyDescent="0.25">
      <c r="A142" s="58">
        <v>1</v>
      </c>
      <c r="B142" s="27" t="s">
        <v>59</v>
      </c>
      <c r="C142" s="28" t="s">
        <v>60</v>
      </c>
      <c r="D142" s="23">
        <v>0</v>
      </c>
      <c r="E142" s="23">
        <v>0</v>
      </c>
      <c r="F142" s="23">
        <v>0</v>
      </c>
      <c r="G142" s="23">
        <v>3372.451</v>
      </c>
      <c r="H142" s="23">
        <v>4153.1909999999998</v>
      </c>
      <c r="I142" s="23">
        <v>5479.0280000000002</v>
      </c>
      <c r="J142" s="23">
        <v>209.386</v>
      </c>
      <c r="K142" s="23">
        <v>203.11799999999999</v>
      </c>
      <c r="L142" s="23">
        <v>202.178</v>
      </c>
      <c r="M142" s="23">
        <f t="shared" ref="M142" si="16">(MIN(L142,I142)-F142)/1000</f>
        <v>0.202178</v>
      </c>
    </row>
    <row r="143" spans="1:14" x14ac:dyDescent="0.25">
      <c r="A143" s="71"/>
      <c r="B143" s="69"/>
      <c r="C143" s="69"/>
      <c r="D143" s="70"/>
      <c r="E143" s="70"/>
      <c r="F143" s="70"/>
      <c r="G143" s="70"/>
      <c r="H143" s="70"/>
      <c r="I143" s="70"/>
      <c r="J143" s="70"/>
      <c r="K143" s="70"/>
      <c r="L143" s="70"/>
      <c r="M143" s="70"/>
    </row>
    <row r="144" spans="1:14" x14ac:dyDescent="0.25">
      <c r="A144" s="4"/>
      <c r="B144" s="4"/>
      <c r="C144" s="7"/>
      <c r="D144" s="4"/>
      <c r="E144" s="4"/>
      <c r="F144" s="6"/>
      <c r="G144" s="4"/>
      <c r="H144" s="4"/>
      <c r="I144" s="6"/>
      <c r="J144" s="4"/>
      <c r="K144" s="4"/>
      <c r="L144" s="6"/>
      <c r="M144" s="4"/>
    </row>
    <row r="145" spans="1:13" ht="31.5" x14ac:dyDescent="0.25">
      <c r="A145" s="122" t="s">
        <v>101</v>
      </c>
      <c r="B145" s="89" t="s">
        <v>1</v>
      </c>
      <c r="C145" s="89" t="s">
        <v>2</v>
      </c>
      <c r="D145" s="89" t="s">
        <v>102</v>
      </c>
      <c r="E145" s="89"/>
      <c r="F145" s="89"/>
      <c r="G145" s="89" t="s">
        <v>91</v>
      </c>
      <c r="H145" s="89"/>
      <c r="I145" s="89"/>
      <c r="J145" s="89" t="s">
        <v>103</v>
      </c>
      <c r="K145" s="89"/>
      <c r="L145" s="89"/>
      <c r="M145" s="57" t="s">
        <v>28</v>
      </c>
    </row>
    <row r="146" spans="1:13" x14ac:dyDescent="0.25">
      <c r="A146" s="122"/>
      <c r="B146" s="89"/>
      <c r="C146" s="89"/>
      <c r="D146" s="44">
        <v>2016</v>
      </c>
      <c r="E146" s="44">
        <v>2017</v>
      </c>
      <c r="F146" s="44">
        <v>2018</v>
      </c>
      <c r="G146" s="44">
        <v>2016</v>
      </c>
      <c r="H146" s="44">
        <v>2017</v>
      </c>
      <c r="I146" s="44">
        <v>2018</v>
      </c>
      <c r="J146" s="44">
        <v>2016</v>
      </c>
      <c r="K146" s="44">
        <v>2017</v>
      </c>
      <c r="L146" s="44">
        <v>2018</v>
      </c>
      <c r="M146" s="57"/>
    </row>
    <row r="147" spans="1:13" x14ac:dyDescent="0.25">
      <c r="A147" s="58">
        <v>1</v>
      </c>
      <c r="B147" s="27" t="s">
        <v>6</v>
      </c>
      <c r="C147" s="28" t="s">
        <v>7</v>
      </c>
      <c r="D147" s="48">
        <v>1.2E-2</v>
      </c>
      <c r="E147" s="48">
        <v>8.4000000000000005E-2</v>
      </c>
      <c r="F147" s="48">
        <v>0.16400000000000001</v>
      </c>
      <c r="G147" s="48">
        <v>5213.18</v>
      </c>
      <c r="H147" s="48">
        <v>5925.6149999999998</v>
      </c>
      <c r="I147" s="48">
        <v>7844.0309999999999</v>
      </c>
      <c r="J147" s="48">
        <v>70.411000000000001</v>
      </c>
      <c r="K147" s="48">
        <v>76.045000000000002</v>
      </c>
      <c r="L147" s="48">
        <v>84.924000000000007</v>
      </c>
      <c r="M147" s="48">
        <f t="shared" ref="M147:M151" si="17">(MIN(L147,I147)-F147)/1000</f>
        <v>8.4760000000000002E-2</v>
      </c>
    </row>
    <row r="148" spans="1:13" ht="47.25" x14ac:dyDescent="0.25">
      <c r="A148" s="58">
        <v>2</v>
      </c>
      <c r="B148" s="29" t="s">
        <v>14</v>
      </c>
      <c r="C148" s="30" t="s">
        <v>15</v>
      </c>
      <c r="D148" s="48">
        <v>2.3E-2</v>
      </c>
      <c r="E148" s="48">
        <v>0.11</v>
      </c>
      <c r="F148" s="48">
        <v>9.5000000000000001E-2</v>
      </c>
      <c r="G148" s="48">
        <v>1184.068</v>
      </c>
      <c r="H148" s="48">
        <v>1285.9970000000001</v>
      </c>
      <c r="I148" s="48">
        <v>1819.26</v>
      </c>
      <c r="J148" s="48">
        <v>45.904000000000003</v>
      </c>
      <c r="K148" s="48">
        <v>43.807000000000002</v>
      </c>
      <c r="L148" s="48">
        <v>39.787999999999997</v>
      </c>
      <c r="M148" s="48">
        <f t="shared" si="17"/>
        <v>3.9692999999999999E-2</v>
      </c>
    </row>
    <row r="149" spans="1:13" ht="47.25" x14ac:dyDescent="0.25">
      <c r="A149" s="58">
        <v>3</v>
      </c>
      <c r="B149" s="27" t="s">
        <v>12</v>
      </c>
      <c r="C149" s="28" t="s">
        <v>13</v>
      </c>
      <c r="D149" s="48">
        <v>5.8000000000000003E-2</v>
      </c>
      <c r="E149" s="48">
        <v>0.115</v>
      </c>
      <c r="F149" s="48">
        <v>9.1999999999999998E-2</v>
      </c>
      <c r="G149" s="48">
        <v>1339.777</v>
      </c>
      <c r="H149" s="48">
        <v>1363.2239999999999</v>
      </c>
      <c r="I149" s="48">
        <v>1501.866</v>
      </c>
      <c r="J149" s="48">
        <v>40.862000000000002</v>
      </c>
      <c r="K149" s="48">
        <v>29.012</v>
      </c>
      <c r="L149" s="48">
        <v>28.753</v>
      </c>
      <c r="M149" s="48">
        <f t="shared" si="17"/>
        <v>2.8661000000000002E-2</v>
      </c>
    </row>
    <row r="150" spans="1:13" ht="63" x14ac:dyDescent="0.25">
      <c r="A150" s="58">
        <v>4</v>
      </c>
      <c r="B150" s="29" t="s">
        <v>55</v>
      </c>
      <c r="C150" s="30" t="s">
        <v>75</v>
      </c>
      <c r="D150" s="48">
        <v>8.0000000000000002E-3</v>
      </c>
      <c r="E150" s="48">
        <v>4.4999999999999998E-2</v>
      </c>
      <c r="F150" s="48">
        <v>2.5000000000000001E-2</v>
      </c>
      <c r="G150" s="48">
        <v>2473.7440000000001</v>
      </c>
      <c r="H150" s="48">
        <v>2786.422</v>
      </c>
      <c r="I150" s="48">
        <v>3230.674</v>
      </c>
      <c r="J150" s="48">
        <v>25.919</v>
      </c>
      <c r="K150" s="48">
        <v>21.52</v>
      </c>
      <c r="L150" s="48">
        <v>22.741</v>
      </c>
      <c r="M150" s="48">
        <f t="shared" si="17"/>
        <v>2.2716E-2</v>
      </c>
    </row>
    <row r="151" spans="1:13" ht="63" x14ac:dyDescent="0.25">
      <c r="A151" s="58">
        <v>5</v>
      </c>
      <c r="B151" s="29" t="s">
        <v>81</v>
      </c>
      <c r="C151" s="30" t="s">
        <v>82</v>
      </c>
      <c r="D151" s="48">
        <v>6.6000000000000003E-2</v>
      </c>
      <c r="E151" s="48">
        <v>3.6999999999999998E-2</v>
      </c>
      <c r="F151" s="48">
        <v>2.3E-2</v>
      </c>
      <c r="G151" s="48">
        <v>286.029</v>
      </c>
      <c r="H151" s="48">
        <v>260.91300000000001</v>
      </c>
      <c r="I151" s="48">
        <v>378.00599999999997</v>
      </c>
      <c r="J151" s="48">
        <v>8.0530000000000008</v>
      </c>
      <c r="K151" s="48">
        <v>6.952</v>
      </c>
      <c r="L151" s="48">
        <v>7.0469999999999997</v>
      </c>
      <c r="M151" s="48">
        <f t="shared" si="17"/>
        <v>7.0239999999999999E-3</v>
      </c>
    </row>
    <row r="152" spans="1:13" x14ac:dyDescent="0.25">
      <c r="A152" s="4"/>
      <c r="B152" s="4"/>
      <c r="C152" s="7"/>
      <c r="D152" s="4"/>
      <c r="E152" s="4"/>
      <c r="F152" s="6"/>
      <c r="G152" s="4"/>
      <c r="H152" s="4"/>
      <c r="I152" s="6"/>
      <c r="J152" s="4"/>
      <c r="K152" s="4"/>
      <c r="L152" s="6"/>
      <c r="M152" s="4"/>
    </row>
    <row r="153" spans="1:13" x14ac:dyDescent="0.25">
      <c r="A153" s="4"/>
      <c r="B153" s="4"/>
      <c r="C153" s="7"/>
      <c r="D153" s="4"/>
      <c r="E153" s="4"/>
      <c r="F153" s="6"/>
      <c r="G153" s="4"/>
      <c r="H153" s="4"/>
      <c r="I153" s="6"/>
      <c r="J153" s="4"/>
      <c r="K153" s="4"/>
      <c r="L153" s="6"/>
      <c r="M153" s="4"/>
    </row>
    <row r="154" spans="1:13" ht="20.25" x14ac:dyDescent="0.3">
      <c r="A154" s="49" t="s">
        <v>107</v>
      </c>
      <c r="B154" s="49"/>
      <c r="C154" s="7"/>
      <c r="D154" s="4"/>
      <c r="E154" s="4"/>
      <c r="F154" s="6"/>
      <c r="G154" s="4"/>
      <c r="H154" s="4"/>
      <c r="I154" s="6"/>
      <c r="J154" s="4"/>
      <c r="K154" s="4"/>
      <c r="L154" s="6"/>
      <c r="M154" s="4"/>
    </row>
    <row r="155" spans="1:13" x14ac:dyDescent="0.25">
      <c r="A155" s="4"/>
      <c r="B155" s="4"/>
      <c r="C155" s="7"/>
      <c r="D155" s="4"/>
      <c r="E155" s="4"/>
      <c r="F155" s="6"/>
      <c r="G155" s="4"/>
      <c r="H155" s="4"/>
      <c r="I155" s="6"/>
      <c r="J155" s="4"/>
      <c r="K155" s="4"/>
      <c r="L155" s="6"/>
      <c r="M155" s="4"/>
    </row>
    <row r="156" spans="1:13" ht="31.5" x14ac:dyDescent="0.25">
      <c r="A156" s="115" t="s">
        <v>104</v>
      </c>
      <c r="B156" s="89" t="s">
        <v>1</v>
      </c>
      <c r="C156" s="89" t="s">
        <v>2</v>
      </c>
      <c r="D156" s="89" t="s">
        <v>105</v>
      </c>
      <c r="E156" s="89"/>
      <c r="F156" s="89"/>
      <c r="G156" s="89" t="s">
        <v>84</v>
      </c>
      <c r="H156" s="89"/>
      <c r="I156" s="89"/>
      <c r="J156" s="103" t="s">
        <v>106</v>
      </c>
      <c r="K156" s="104"/>
      <c r="L156" s="105"/>
      <c r="M156" s="51" t="s">
        <v>28</v>
      </c>
    </row>
    <row r="157" spans="1:13" x14ac:dyDescent="0.25">
      <c r="A157" s="115"/>
      <c r="B157" s="89"/>
      <c r="C157" s="89"/>
      <c r="D157" s="44">
        <v>2016</v>
      </c>
      <c r="E157" s="44">
        <v>2017</v>
      </c>
      <c r="F157" s="44">
        <v>2018</v>
      </c>
      <c r="G157" s="44">
        <v>2016</v>
      </c>
      <c r="H157" s="44">
        <v>2017</v>
      </c>
      <c r="I157" s="44">
        <v>2018</v>
      </c>
      <c r="J157" s="44">
        <v>2016</v>
      </c>
      <c r="K157" s="44">
        <v>2017</v>
      </c>
      <c r="L157" s="44">
        <v>2018</v>
      </c>
      <c r="M157" s="52"/>
    </row>
    <row r="158" spans="1:13" x14ac:dyDescent="0.25">
      <c r="A158" s="24">
        <v>1</v>
      </c>
      <c r="B158" s="27" t="s">
        <v>46</v>
      </c>
      <c r="C158" s="28" t="s">
        <v>47</v>
      </c>
      <c r="D158" s="9">
        <v>4.2000000000000003E-2</v>
      </c>
      <c r="E158" s="9">
        <v>0.219</v>
      </c>
      <c r="F158" s="9">
        <v>15.939</v>
      </c>
      <c r="G158" s="9">
        <v>4588.8670000000002</v>
      </c>
      <c r="H158" s="9">
        <v>4262.7370000000001</v>
      </c>
      <c r="I158" s="9">
        <v>5899.29</v>
      </c>
      <c r="J158" s="9">
        <v>62.277999999999999</v>
      </c>
      <c r="K158" s="9">
        <v>69.274000000000001</v>
      </c>
      <c r="L158" s="9">
        <v>57.875</v>
      </c>
      <c r="M158" s="9">
        <f t="shared" ref="M158:M165" si="18">(MIN(L158,I158)-F158)/1000</f>
        <v>4.1936000000000001E-2</v>
      </c>
    </row>
    <row r="159" spans="1:13" ht="47.25" x14ac:dyDescent="0.25">
      <c r="A159" s="24">
        <v>2</v>
      </c>
      <c r="B159" s="27" t="s">
        <v>16</v>
      </c>
      <c r="C159" s="28" t="s">
        <v>17</v>
      </c>
      <c r="D159" s="9">
        <v>0.40100000000000002</v>
      </c>
      <c r="E159" s="9">
        <v>1.093</v>
      </c>
      <c r="F159" s="9">
        <v>5.0979999999999999</v>
      </c>
      <c r="G159" s="9">
        <v>2181.3020000000001</v>
      </c>
      <c r="H159" s="9">
        <v>2316.2199999999998</v>
      </c>
      <c r="I159" s="9">
        <v>2758.7660000000001</v>
      </c>
      <c r="J159" s="9">
        <v>41.875999999999998</v>
      </c>
      <c r="K159" s="9">
        <v>17.802</v>
      </c>
      <c r="L159" s="9">
        <v>75.628</v>
      </c>
      <c r="M159" s="9">
        <f t="shared" si="18"/>
        <v>7.0529999999999995E-2</v>
      </c>
    </row>
    <row r="160" spans="1:13" ht="63" x14ac:dyDescent="0.25">
      <c r="A160" s="24">
        <v>3</v>
      </c>
      <c r="B160" s="27" t="s">
        <v>26</v>
      </c>
      <c r="C160" s="28" t="s">
        <v>80</v>
      </c>
      <c r="D160" s="9">
        <v>0</v>
      </c>
      <c r="E160" s="9">
        <v>0</v>
      </c>
      <c r="F160" s="9">
        <v>2.899</v>
      </c>
      <c r="G160" s="9">
        <v>89308.777000000002</v>
      </c>
      <c r="H160" s="9">
        <v>123027.94</v>
      </c>
      <c r="I160" s="9">
        <v>168590.36199999999</v>
      </c>
      <c r="J160" s="9">
        <v>6789.6750000000002</v>
      </c>
      <c r="K160" s="9">
        <v>7176.576</v>
      </c>
      <c r="L160" s="9">
        <v>8640.4150000000009</v>
      </c>
      <c r="M160" s="9">
        <f t="shared" si="18"/>
        <v>8.6375160000000015</v>
      </c>
    </row>
    <row r="161" spans="1:13" ht="63" x14ac:dyDescent="0.25">
      <c r="A161" s="24">
        <v>4</v>
      </c>
      <c r="B161" s="29" t="s">
        <v>55</v>
      </c>
      <c r="C161" s="30" t="s">
        <v>75</v>
      </c>
      <c r="D161" s="9">
        <v>2.3E-2</v>
      </c>
      <c r="E161" s="9">
        <v>2.4E-2</v>
      </c>
      <c r="F161" s="9">
        <v>1.4E-2</v>
      </c>
      <c r="G161" s="9">
        <v>1586.6980000000001</v>
      </c>
      <c r="H161" s="9">
        <v>1978.931</v>
      </c>
      <c r="I161" s="9">
        <v>2175.7150000000001</v>
      </c>
      <c r="J161" s="9">
        <v>7.5999999999999998E-2</v>
      </c>
      <c r="K161" s="9">
        <v>0.06</v>
      </c>
      <c r="L161" s="9">
        <v>4.7E-2</v>
      </c>
      <c r="M161" s="9">
        <f t="shared" si="18"/>
        <v>3.3000000000000003E-5</v>
      </c>
    </row>
    <row r="162" spans="1:13" x14ac:dyDescent="0.25">
      <c r="A162" s="24">
        <v>5</v>
      </c>
      <c r="B162" s="29" t="s">
        <v>6</v>
      </c>
      <c r="C162" s="30" t="s">
        <v>7</v>
      </c>
      <c r="D162" s="9">
        <v>0</v>
      </c>
      <c r="E162" s="9">
        <v>0.40899999999999997</v>
      </c>
      <c r="F162" s="9">
        <v>0</v>
      </c>
      <c r="G162" s="9">
        <v>11391.12</v>
      </c>
      <c r="H162" s="9">
        <v>13021.791999999999</v>
      </c>
      <c r="I162" s="9">
        <v>15190.742</v>
      </c>
      <c r="J162" s="9">
        <v>80.38</v>
      </c>
      <c r="K162" s="9">
        <v>69.484999999999999</v>
      </c>
      <c r="L162" s="9">
        <v>61.314999999999998</v>
      </c>
      <c r="M162" s="9">
        <f t="shared" si="18"/>
        <v>6.1314999999999995E-2</v>
      </c>
    </row>
    <row r="163" spans="1:13" x14ac:dyDescent="0.25">
      <c r="A163" s="24">
        <v>6</v>
      </c>
      <c r="B163" s="27" t="s">
        <v>22</v>
      </c>
      <c r="C163" s="28" t="s">
        <v>23</v>
      </c>
      <c r="D163" s="9">
        <v>0</v>
      </c>
      <c r="E163" s="9">
        <v>2E-3</v>
      </c>
      <c r="F163" s="9">
        <v>0</v>
      </c>
      <c r="G163" s="9">
        <v>2888.2089999999998</v>
      </c>
      <c r="H163" s="9">
        <v>3256.35</v>
      </c>
      <c r="I163" s="9">
        <v>3767.8789999999999</v>
      </c>
      <c r="J163" s="9">
        <v>0.33700000000000002</v>
      </c>
      <c r="K163" s="9">
        <v>0.02</v>
      </c>
      <c r="L163" s="9">
        <v>1.0999999999999999E-2</v>
      </c>
      <c r="M163" s="9">
        <f t="shared" si="18"/>
        <v>1.1E-5</v>
      </c>
    </row>
    <row r="164" spans="1:13" ht="31.5" x14ac:dyDescent="0.25">
      <c r="A164" s="24">
        <v>7</v>
      </c>
      <c r="B164" s="27" t="s">
        <v>50</v>
      </c>
      <c r="C164" s="28" t="s">
        <v>51</v>
      </c>
      <c r="D164" s="9">
        <v>0</v>
      </c>
      <c r="E164" s="9">
        <v>0</v>
      </c>
      <c r="F164" s="9">
        <v>0</v>
      </c>
      <c r="G164" s="9">
        <v>2145.6410000000001</v>
      </c>
      <c r="H164" s="9">
        <v>2192.4769999999999</v>
      </c>
      <c r="I164" s="9">
        <v>2223.6320000000001</v>
      </c>
      <c r="J164" s="9">
        <v>6.5000000000000002E-2</v>
      </c>
      <c r="K164" s="9">
        <v>3.0000000000000001E-3</v>
      </c>
      <c r="L164" s="9">
        <v>0</v>
      </c>
      <c r="M164" s="9">
        <f t="shared" si="18"/>
        <v>0</v>
      </c>
    </row>
    <row r="165" spans="1:13" ht="63" x14ac:dyDescent="0.25">
      <c r="A165" s="24">
        <v>8</v>
      </c>
      <c r="B165" s="29" t="s">
        <v>96</v>
      </c>
      <c r="C165" s="30" t="s">
        <v>97</v>
      </c>
      <c r="D165" s="9">
        <v>0</v>
      </c>
      <c r="E165" s="9">
        <v>0</v>
      </c>
      <c r="F165" s="9">
        <v>0</v>
      </c>
      <c r="G165" s="9">
        <v>1622.2860000000001</v>
      </c>
      <c r="H165" s="9">
        <v>1950.797</v>
      </c>
      <c r="I165" s="9">
        <v>2570.0929999999998</v>
      </c>
      <c r="J165" s="9">
        <v>0</v>
      </c>
      <c r="K165" s="9">
        <v>0</v>
      </c>
      <c r="L165" s="9">
        <v>0</v>
      </c>
      <c r="M165" s="9">
        <f t="shared" si="18"/>
        <v>0</v>
      </c>
    </row>
    <row r="166" spans="1:13" x14ac:dyDescent="0.25">
      <c r="A166" s="4"/>
      <c r="B166" s="4"/>
      <c r="C166" s="7"/>
      <c r="D166" s="4"/>
      <c r="E166" s="4"/>
      <c r="F166" s="6"/>
      <c r="G166" s="4"/>
      <c r="H166" s="4"/>
      <c r="I166" s="6"/>
      <c r="J166" s="4"/>
      <c r="K166" s="4"/>
      <c r="L166" s="6"/>
      <c r="M166" s="4"/>
    </row>
    <row r="167" spans="1:13" ht="31.5" x14ac:dyDescent="0.25">
      <c r="A167" s="89" t="s">
        <v>0</v>
      </c>
      <c r="B167" s="89" t="s">
        <v>1</v>
      </c>
      <c r="C167" s="89" t="s">
        <v>2</v>
      </c>
      <c r="D167" s="103" t="s">
        <v>108</v>
      </c>
      <c r="E167" s="104"/>
      <c r="F167" s="105"/>
      <c r="G167" s="115" t="s">
        <v>73</v>
      </c>
      <c r="H167" s="115"/>
      <c r="I167" s="115"/>
      <c r="J167" s="103" t="s">
        <v>109</v>
      </c>
      <c r="K167" s="104"/>
      <c r="L167" s="105"/>
      <c r="M167" s="51" t="s">
        <v>110</v>
      </c>
    </row>
    <row r="168" spans="1:13" x14ac:dyDescent="0.25">
      <c r="A168" s="89"/>
      <c r="B168" s="89"/>
      <c r="C168" s="89"/>
      <c r="D168" s="44">
        <v>2016</v>
      </c>
      <c r="E168" s="44">
        <v>2017</v>
      </c>
      <c r="F168" s="44">
        <v>2018</v>
      </c>
      <c r="G168" s="44">
        <v>2016</v>
      </c>
      <c r="H168" s="44">
        <v>2017</v>
      </c>
      <c r="I168" s="44">
        <v>2018</v>
      </c>
      <c r="J168" s="44">
        <v>2016</v>
      </c>
      <c r="K168" s="44">
        <v>2017</v>
      </c>
      <c r="L168" s="44">
        <v>2018</v>
      </c>
      <c r="M168" s="52"/>
    </row>
    <row r="169" spans="1:13" ht="63" x14ac:dyDescent="0.25">
      <c r="A169" s="22">
        <v>1</v>
      </c>
      <c r="B169" s="27" t="s">
        <v>55</v>
      </c>
      <c r="C169" s="28" t="s">
        <v>75</v>
      </c>
      <c r="D169" s="9">
        <v>0.01</v>
      </c>
      <c r="E169" s="9">
        <v>0</v>
      </c>
      <c r="F169" s="9">
        <v>1.1659999999999999</v>
      </c>
      <c r="G169" s="9">
        <v>2473.7440000000001</v>
      </c>
      <c r="H169" s="9">
        <v>2786.422</v>
      </c>
      <c r="I169" s="9">
        <v>3230.674</v>
      </c>
      <c r="J169" s="9">
        <v>63.545999999999999</v>
      </c>
      <c r="K169" s="9">
        <v>47.402000000000001</v>
      </c>
      <c r="L169" s="9">
        <v>19.698</v>
      </c>
      <c r="M169" s="9">
        <f t="shared" ref="M169:M173" si="19">(MIN(L169,I169)-F169)/1000</f>
        <v>1.8532E-2</v>
      </c>
    </row>
    <row r="170" spans="1:13" x14ac:dyDescent="0.25">
      <c r="A170" s="22">
        <v>2</v>
      </c>
      <c r="B170" s="27" t="s">
        <v>22</v>
      </c>
      <c r="C170" s="28" t="s">
        <v>23</v>
      </c>
      <c r="D170" s="9">
        <v>1.5760000000000001</v>
      </c>
      <c r="E170" s="9">
        <v>1.0049999999999999</v>
      </c>
      <c r="F170" s="9">
        <v>0.73899999999999999</v>
      </c>
      <c r="G170" s="9">
        <v>2407.8510000000001</v>
      </c>
      <c r="H170" s="9">
        <v>2847.2620000000002</v>
      </c>
      <c r="I170" s="9">
        <v>3159.7719999999999</v>
      </c>
      <c r="J170" s="9">
        <v>46.457999999999998</v>
      </c>
      <c r="K170" s="9">
        <v>45.762</v>
      </c>
      <c r="L170" s="9">
        <v>34.164000000000001</v>
      </c>
      <c r="M170" s="9">
        <f t="shared" si="19"/>
        <v>3.3425000000000003E-2</v>
      </c>
    </row>
    <row r="171" spans="1:13" x14ac:dyDescent="0.25">
      <c r="A171" s="22">
        <v>3</v>
      </c>
      <c r="B171" s="29" t="s">
        <v>59</v>
      </c>
      <c r="C171" s="30" t="s">
        <v>60</v>
      </c>
      <c r="D171" s="9">
        <v>5.1999999999999998E-2</v>
      </c>
      <c r="E171" s="9">
        <v>0.34200000000000003</v>
      </c>
      <c r="F171" s="9">
        <v>0.44600000000000001</v>
      </c>
      <c r="G171" s="9">
        <v>2732.7150000000001</v>
      </c>
      <c r="H171" s="9">
        <v>3655.402</v>
      </c>
      <c r="I171" s="9">
        <v>5126.6790000000001</v>
      </c>
      <c r="J171" s="9">
        <v>90.89</v>
      </c>
      <c r="K171" s="9">
        <v>48.24</v>
      </c>
      <c r="L171" s="9">
        <v>15.701000000000001</v>
      </c>
      <c r="M171" s="9">
        <f t="shared" si="19"/>
        <v>1.5255000000000001E-2</v>
      </c>
    </row>
    <row r="172" spans="1:13" ht="47.25" x14ac:dyDescent="0.25">
      <c r="A172" s="22">
        <v>4</v>
      </c>
      <c r="B172" s="27" t="s">
        <v>14</v>
      </c>
      <c r="C172" s="28" t="s">
        <v>15</v>
      </c>
      <c r="D172" s="9">
        <v>6.0999999999999999E-2</v>
      </c>
      <c r="E172" s="9">
        <v>0.22900000000000001</v>
      </c>
      <c r="F172" s="9">
        <v>0.16700000000000001</v>
      </c>
      <c r="G172" s="9">
        <v>1184.068</v>
      </c>
      <c r="H172" s="9">
        <v>1285.9970000000001</v>
      </c>
      <c r="I172" s="9">
        <v>1819.26</v>
      </c>
      <c r="J172" s="9">
        <v>30.221</v>
      </c>
      <c r="K172" s="9">
        <v>34.049999999999997</v>
      </c>
      <c r="L172" s="9">
        <v>24.556000000000001</v>
      </c>
      <c r="M172" s="9">
        <f t="shared" si="19"/>
        <v>2.4389000000000001E-2</v>
      </c>
    </row>
    <row r="173" spans="1:13" x14ac:dyDescent="0.25">
      <c r="A173" s="22">
        <v>5</v>
      </c>
      <c r="B173" s="29" t="s">
        <v>6</v>
      </c>
      <c r="C173" s="30" t="s">
        <v>7</v>
      </c>
      <c r="D173" s="9">
        <v>0.11700000000000001</v>
      </c>
      <c r="E173" s="9">
        <v>0.159</v>
      </c>
      <c r="F173" s="9">
        <v>0.13300000000000001</v>
      </c>
      <c r="G173" s="9">
        <v>5213.18</v>
      </c>
      <c r="H173" s="9">
        <v>5925.6149999999998</v>
      </c>
      <c r="I173" s="9">
        <v>7844.0309999999999</v>
      </c>
      <c r="J173" s="9">
        <v>193.97900000000001</v>
      </c>
      <c r="K173" s="9">
        <v>165.38300000000001</v>
      </c>
      <c r="L173" s="9">
        <v>73.713999999999999</v>
      </c>
      <c r="M173" s="9">
        <f t="shared" si="19"/>
        <v>7.3581000000000008E-2</v>
      </c>
    </row>
    <row r="174" spans="1:13" x14ac:dyDescent="0.25">
      <c r="A174" s="68"/>
      <c r="B174" s="69"/>
      <c r="C174" s="69"/>
      <c r="D174" s="74"/>
      <c r="E174" s="74"/>
      <c r="F174" s="74"/>
      <c r="G174" s="74"/>
      <c r="H174" s="74"/>
      <c r="I174" s="74"/>
      <c r="J174" s="74"/>
      <c r="K174" s="74"/>
      <c r="L174" s="74"/>
      <c r="M174" s="74"/>
    </row>
    <row r="175" spans="1:13" x14ac:dyDescent="0.25">
      <c r="A175" s="4"/>
      <c r="B175" s="4"/>
      <c r="C175" s="7"/>
      <c r="D175" s="4"/>
      <c r="E175" s="4"/>
      <c r="F175" s="6"/>
      <c r="G175" s="4"/>
      <c r="H175" s="4"/>
      <c r="I175" s="6"/>
      <c r="J175" s="4"/>
      <c r="K175" s="4"/>
      <c r="L175" s="6"/>
      <c r="M175" s="4"/>
    </row>
    <row r="176" spans="1:13" ht="20.25" x14ac:dyDescent="0.3">
      <c r="A176" s="91" t="s">
        <v>113</v>
      </c>
      <c r="B176" s="91"/>
      <c r="C176" s="7"/>
      <c r="D176" s="4"/>
      <c r="E176" s="4"/>
      <c r="F176" s="6"/>
      <c r="G176" s="4"/>
      <c r="H176" s="4"/>
      <c r="I176" s="6"/>
      <c r="J176" s="4"/>
      <c r="K176" s="4"/>
      <c r="L176" s="6"/>
      <c r="M176" s="4"/>
    </row>
    <row r="177" spans="1:13" x14ac:dyDescent="0.25">
      <c r="A177" s="4"/>
      <c r="B177" s="4"/>
      <c r="C177" s="7"/>
      <c r="D177" s="4"/>
      <c r="E177" s="4"/>
      <c r="F177" s="6"/>
      <c r="G177" s="4"/>
      <c r="H177" s="4"/>
      <c r="I177" s="6"/>
      <c r="J177" s="4"/>
      <c r="K177" s="4"/>
      <c r="L177" s="6"/>
      <c r="M177" s="4"/>
    </row>
    <row r="178" spans="1:13" ht="31.5" x14ac:dyDescent="0.25">
      <c r="A178" s="15" t="s">
        <v>11</v>
      </c>
      <c r="B178" s="56" t="s">
        <v>1</v>
      </c>
      <c r="C178" s="56" t="s">
        <v>2</v>
      </c>
      <c r="D178" s="125" t="s">
        <v>111</v>
      </c>
      <c r="E178" s="126"/>
      <c r="F178" s="127"/>
      <c r="G178" s="125" t="s">
        <v>84</v>
      </c>
      <c r="H178" s="126"/>
      <c r="I178" s="127"/>
      <c r="J178" s="60" t="s">
        <v>112</v>
      </c>
      <c r="K178" s="61"/>
      <c r="L178" s="61"/>
      <c r="M178" s="62" t="s">
        <v>28</v>
      </c>
    </row>
    <row r="179" spans="1:13" x14ac:dyDescent="0.25">
      <c r="A179" s="15"/>
      <c r="B179" s="56"/>
      <c r="C179" s="56"/>
      <c r="D179" s="15">
        <v>2016</v>
      </c>
      <c r="E179" s="15">
        <v>2017</v>
      </c>
      <c r="F179" s="44">
        <v>2018</v>
      </c>
      <c r="G179" s="15">
        <v>2016</v>
      </c>
      <c r="H179" s="15">
        <v>2017</v>
      </c>
      <c r="I179" s="44">
        <v>2018</v>
      </c>
      <c r="J179" s="15">
        <v>2016</v>
      </c>
      <c r="K179" s="15">
        <v>2017</v>
      </c>
      <c r="L179" s="44">
        <v>2018</v>
      </c>
      <c r="M179" s="63"/>
    </row>
    <row r="180" spans="1:13" x14ac:dyDescent="0.25">
      <c r="A180" s="22">
        <v>1</v>
      </c>
      <c r="B180" s="27" t="s">
        <v>6</v>
      </c>
      <c r="C180" s="28" t="s">
        <v>7</v>
      </c>
      <c r="D180" s="9">
        <v>1.474</v>
      </c>
      <c r="E180" s="9">
        <v>18.765999999999998</v>
      </c>
      <c r="F180" s="9">
        <v>79.152000000000001</v>
      </c>
      <c r="G180" s="9">
        <v>11391.12</v>
      </c>
      <c r="H180" s="9">
        <v>13021.791999999999</v>
      </c>
      <c r="I180" s="9">
        <v>15190.742</v>
      </c>
      <c r="J180" s="9">
        <v>333.95</v>
      </c>
      <c r="K180" s="9">
        <v>466.34699999999998</v>
      </c>
      <c r="L180" s="9">
        <v>612.14400000000001</v>
      </c>
      <c r="M180" s="9">
        <f t="shared" ref="M180:M184" si="20">MIN(L180,I180)-F180</f>
        <v>532.99199999999996</v>
      </c>
    </row>
    <row r="181" spans="1:13" ht="31.5" x14ac:dyDescent="0.25">
      <c r="A181" s="22">
        <v>2</v>
      </c>
      <c r="B181" s="27" t="s">
        <v>50</v>
      </c>
      <c r="C181" s="28" t="s">
        <v>51</v>
      </c>
      <c r="D181" s="9">
        <v>1.0680000000000001</v>
      </c>
      <c r="E181" s="9">
        <v>3.3460000000000001</v>
      </c>
      <c r="F181" s="9">
        <v>19.521999999999998</v>
      </c>
      <c r="G181" s="9">
        <v>2145.6410000000001</v>
      </c>
      <c r="H181" s="9">
        <v>2192.4769999999999</v>
      </c>
      <c r="I181" s="9">
        <v>2223.6320000000001</v>
      </c>
      <c r="J181" s="9">
        <v>1130.634</v>
      </c>
      <c r="K181" s="9">
        <v>1204.7429999999999</v>
      </c>
      <c r="L181" s="9">
        <v>1493.5820000000001</v>
      </c>
      <c r="M181" s="9">
        <f t="shared" si="20"/>
        <v>1474.0600000000002</v>
      </c>
    </row>
    <row r="182" spans="1:13" ht="47.25" x14ac:dyDescent="0.25">
      <c r="A182" s="22">
        <v>3</v>
      </c>
      <c r="B182" s="29" t="s">
        <v>16</v>
      </c>
      <c r="C182" s="30" t="s">
        <v>17</v>
      </c>
      <c r="D182" s="9">
        <v>6.8810000000000002</v>
      </c>
      <c r="E182" s="9">
        <v>7.819</v>
      </c>
      <c r="F182" s="9">
        <v>6.97</v>
      </c>
      <c r="G182" s="9">
        <v>2181.3020000000001</v>
      </c>
      <c r="H182" s="9">
        <v>2316.2199999999998</v>
      </c>
      <c r="I182" s="9">
        <v>2758.7660000000001</v>
      </c>
      <c r="J182" s="9">
        <v>327.65800000000002</v>
      </c>
      <c r="K182" s="9">
        <v>422.09899999999999</v>
      </c>
      <c r="L182" s="9">
        <v>443.24700000000001</v>
      </c>
      <c r="M182" s="9">
        <f t="shared" si="20"/>
        <v>436.27699999999999</v>
      </c>
    </row>
    <row r="183" spans="1:13" x14ac:dyDescent="0.25">
      <c r="A183" s="22">
        <v>4</v>
      </c>
      <c r="B183" s="29" t="s">
        <v>24</v>
      </c>
      <c r="C183" s="30" t="s">
        <v>25</v>
      </c>
      <c r="D183" s="9">
        <v>2.2650000000000001</v>
      </c>
      <c r="E183" s="9">
        <v>2.7869999999999999</v>
      </c>
      <c r="F183" s="9">
        <v>3.81</v>
      </c>
      <c r="G183" s="9">
        <v>3731.029</v>
      </c>
      <c r="H183" s="9">
        <v>5870.4359999999997</v>
      </c>
      <c r="I183" s="9">
        <v>5489.1390000000001</v>
      </c>
      <c r="J183" s="9">
        <v>1954.6489999999999</v>
      </c>
      <c r="K183" s="9">
        <v>2736.1370000000002</v>
      </c>
      <c r="L183" s="9">
        <v>3035.7159999999999</v>
      </c>
      <c r="M183" s="9">
        <f t="shared" si="20"/>
        <v>3031.9059999999999</v>
      </c>
    </row>
    <row r="184" spans="1:13" ht="63" x14ac:dyDescent="0.25">
      <c r="A184" s="22">
        <v>5</v>
      </c>
      <c r="B184" s="27" t="s">
        <v>26</v>
      </c>
      <c r="C184" s="28" t="s">
        <v>80</v>
      </c>
      <c r="D184" s="9">
        <v>1.958</v>
      </c>
      <c r="E184" s="9">
        <v>11.007</v>
      </c>
      <c r="F184" s="9">
        <v>1.3480000000000001</v>
      </c>
      <c r="G184" s="9">
        <v>89308.777000000002</v>
      </c>
      <c r="H184" s="9">
        <v>123027.94</v>
      </c>
      <c r="I184" s="9">
        <v>168590.36199999999</v>
      </c>
      <c r="J184" s="9">
        <v>446.45699999999999</v>
      </c>
      <c r="K184" s="9">
        <v>790.37400000000002</v>
      </c>
      <c r="L184" s="9">
        <v>861.798</v>
      </c>
      <c r="M184" s="9">
        <f t="shared" si="20"/>
        <v>860.45</v>
      </c>
    </row>
    <row r="185" spans="1:13" x14ac:dyDescent="0.25">
      <c r="A185" s="68"/>
      <c r="B185" s="69"/>
      <c r="C185" s="69"/>
      <c r="D185" s="74"/>
      <c r="E185" s="74"/>
      <c r="F185" s="74"/>
      <c r="G185" s="74"/>
      <c r="H185" s="74"/>
      <c r="I185" s="74"/>
      <c r="J185" s="74"/>
      <c r="K185" s="74"/>
      <c r="L185" s="74"/>
      <c r="M185" s="74"/>
    </row>
    <row r="186" spans="1:13" x14ac:dyDescent="0.25">
      <c r="A186" s="4"/>
      <c r="B186" s="4"/>
      <c r="C186" s="7"/>
      <c r="D186" s="4"/>
      <c r="E186" s="4"/>
      <c r="F186" s="6"/>
      <c r="G186" s="4"/>
      <c r="H186" s="4"/>
      <c r="I186" s="6"/>
      <c r="J186" s="4"/>
      <c r="K186" s="4"/>
      <c r="L186" s="6"/>
      <c r="M186" s="4"/>
    </row>
    <row r="187" spans="1:13" ht="31.5" x14ac:dyDescent="0.25">
      <c r="A187" s="56" t="s">
        <v>11</v>
      </c>
      <c r="B187" s="14" t="s">
        <v>1</v>
      </c>
      <c r="C187" s="14" t="s">
        <v>2</v>
      </c>
      <c r="D187" s="92" t="s">
        <v>114</v>
      </c>
      <c r="E187" s="93"/>
      <c r="F187" s="94"/>
      <c r="G187" s="92" t="s">
        <v>73</v>
      </c>
      <c r="H187" s="93"/>
      <c r="I187" s="94"/>
      <c r="J187" s="92" t="s">
        <v>115</v>
      </c>
      <c r="K187" s="93"/>
      <c r="L187" s="94"/>
      <c r="M187" s="51" t="s">
        <v>28</v>
      </c>
    </row>
    <row r="188" spans="1:13" x14ac:dyDescent="0.25">
      <c r="A188" s="56"/>
      <c r="B188" s="14"/>
      <c r="C188" s="56"/>
      <c r="D188" s="15">
        <v>2016</v>
      </c>
      <c r="E188" s="15">
        <v>2017</v>
      </c>
      <c r="F188" s="44">
        <v>2018</v>
      </c>
      <c r="G188" s="15">
        <v>2016</v>
      </c>
      <c r="H188" s="15">
        <v>2017</v>
      </c>
      <c r="I188" s="44">
        <v>2018</v>
      </c>
      <c r="J188" s="15">
        <v>2016</v>
      </c>
      <c r="K188" s="15">
        <v>2017</v>
      </c>
      <c r="L188" s="44">
        <v>2018</v>
      </c>
      <c r="M188" s="51"/>
    </row>
    <row r="189" spans="1:13" ht="63" x14ac:dyDescent="0.25">
      <c r="A189" s="22">
        <v>1</v>
      </c>
      <c r="B189" s="29" t="s">
        <v>26</v>
      </c>
      <c r="C189" s="30" t="s">
        <v>80</v>
      </c>
      <c r="D189" s="64">
        <v>23.282</v>
      </c>
      <c r="E189" s="64">
        <v>40.356000000000002</v>
      </c>
      <c r="F189" s="64">
        <v>50.481999999999999</v>
      </c>
      <c r="G189" s="64">
        <v>27715.391</v>
      </c>
      <c r="H189" s="64">
        <v>35896.099000000002</v>
      </c>
      <c r="I189" s="64">
        <v>48293.17</v>
      </c>
      <c r="J189" s="64">
        <v>7851.5</v>
      </c>
      <c r="K189" s="64">
        <v>11559.446</v>
      </c>
      <c r="L189" s="64">
        <v>13098.887000000001</v>
      </c>
      <c r="M189" s="64">
        <f t="shared" ref="M189:M192" si="21">(MIN(L189,I189)-F189)/1000</f>
        <v>13.048405000000001</v>
      </c>
    </row>
    <row r="190" spans="1:13" x14ac:dyDescent="0.25">
      <c r="A190" s="22">
        <v>2</v>
      </c>
      <c r="B190" s="27" t="s">
        <v>22</v>
      </c>
      <c r="C190" s="28" t="s">
        <v>23</v>
      </c>
      <c r="D190" s="64">
        <v>14.461</v>
      </c>
      <c r="E190" s="64">
        <v>15.145</v>
      </c>
      <c r="F190" s="64">
        <v>19.550999999999998</v>
      </c>
      <c r="G190" s="64">
        <v>2407.8510000000001</v>
      </c>
      <c r="H190" s="64">
        <v>2847.2620000000002</v>
      </c>
      <c r="I190" s="64">
        <v>3159.7719999999999</v>
      </c>
      <c r="J190" s="64">
        <v>665.76199999999994</v>
      </c>
      <c r="K190" s="64">
        <v>785.21900000000005</v>
      </c>
      <c r="L190" s="64">
        <v>857.01300000000003</v>
      </c>
      <c r="M190" s="64">
        <f t="shared" si="21"/>
        <v>0.83746200000000004</v>
      </c>
    </row>
    <row r="191" spans="1:13" x14ac:dyDescent="0.25">
      <c r="A191" s="22">
        <v>3</v>
      </c>
      <c r="B191" s="29" t="s">
        <v>6</v>
      </c>
      <c r="C191" s="30" t="s">
        <v>7</v>
      </c>
      <c r="D191" s="64">
        <v>22.332999999999998</v>
      </c>
      <c r="E191" s="64">
        <v>22.966000000000001</v>
      </c>
      <c r="F191" s="64">
        <v>13.12</v>
      </c>
      <c r="G191" s="64">
        <v>5213.18</v>
      </c>
      <c r="H191" s="64">
        <v>5925.6149999999998</v>
      </c>
      <c r="I191" s="64">
        <v>7844.0309999999999</v>
      </c>
      <c r="J191" s="64">
        <v>2201.1179999999999</v>
      </c>
      <c r="K191" s="64">
        <v>2458.931</v>
      </c>
      <c r="L191" s="64">
        <v>2700.1860000000001</v>
      </c>
      <c r="M191" s="64">
        <f t="shared" si="21"/>
        <v>2.6870660000000002</v>
      </c>
    </row>
    <row r="192" spans="1:13" x14ac:dyDescent="0.25">
      <c r="A192" s="22">
        <v>4</v>
      </c>
      <c r="B192" s="27" t="s">
        <v>64</v>
      </c>
      <c r="C192" s="28" t="s">
        <v>65</v>
      </c>
      <c r="D192" s="64">
        <v>6.6959999999999997</v>
      </c>
      <c r="E192" s="64">
        <v>11.753</v>
      </c>
      <c r="F192" s="64">
        <v>10.273</v>
      </c>
      <c r="G192" s="64">
        <v>1047.8910000000001</v>
      </c>
      <c r="H192" s="64">
        <v>1243.354</v>
      </c>
      <c r="I192" s="64">
        <v>1511.575</v>
      </c>
      <c r="J192" s="64">
        <v>173.05600000000001</v>
      </c>
      <c r="K192" s="64">
        <v>177.136</v>
      </c>
      <c r="L192" s="64">
        <v>214.61</v>
      </c>
      <c r="M192" s="64">
        <f t="shared" si="21"/>
        <v>0.20433700000000002</v>
      </c>
    </row>
    <row r="193" spans="1:13" x14ac:dyDescent="0.25">
      <c r="A193" s="4"/>
      <c r="B193" s="4"/>
      <c r="C193" s="7"/>
      <c r="D193" s="4"/>
      <c r="E193" s="4"/>
      <c r="F193" s="6"/>
      <c r="G193" s="4"/>
      <c r="H193" s="4"/>
      <c r="I193" s="6"/>
      <c r="J193" s="4"/>
      <c r="K193" s="4"/>
      <c r="L193" s="6"/>
      <c r="M193" s="4"/>
    </row>
    <row r="194" spans="1:13" x14ac:dyDescent="0.25">
      <c r="A194" s="4"/>
      <c r="B194" s="4"/>
      <c r="C194" s="7"/>
      <c r="D194" s="4"/>
      <c r="E194" s="4"/>
      <c r="F194" s="6"/>
      <c r="G194" s="4"/>
      <c r="H194" s="4"/>
      <c r="I194" s="6"/>
      <c r="J194" s="4"/>
      <c r="K194" s="4"/>
      <c r="L194" s="6"/>
      <c r="M194" s="4"/>
    </row>
    <row r="195" spans="1:13" ht="20.25" x14ac:dyDescent="0.3">
      <c r="A195" s="49" t="s">
        <v>119</v>
      </c>
      <c r="B195" s="49"/>
      <c r="C195" s="7"/>
      <c r="D195" s="4"/>
      <c r="E195" s="4"/>
      <c r="F195" s="6"/>
      <c r="G195" s="4"/>
      <c r="H195" s="4"/>
      <c r="I195" s="6"/>
      <c r="J195" s="4"/>
      <c r="K195" s="4"/>
      <c r="L195" s="6"/>
      <c r="M195" s="4"/>
    </row>
    <row r="196" spans="1:13" x14ac:dyDescent="0.25">
      <c r="A196" s="4"/>
      <c r="B196" s="4"/>
      <c r="C196" s="7"/>
      <c r="D196" s="4"/>
      <c r="E196" s="4"/>
      <c r="F196" s="6"/>
      <c r="G196" s="4"/>
      <c r="H196" s="4"/>
      <c r="I196" s="6"/>
      <c r="J196" s="4"/>
      <c r="K196" s="4"/>
      <c r="L196" s="6"/>
      <c r="M196" s="4"/>
    </row>
    <row r="197" spans="1:13" ht="31.5" x14ac:dyDescent="0.25">
      <c r="A197" s="15" t="s">
        <v>11</v>
      </c>
      <c r="B197" s="14" t="s">
        <v>1</v>
      </c>
      <c r="C197" s="44" t="s">
        <v>2</v>
      </c>
      <c r="D197" s="89" t="s">
        <v>116</v>
      </c>
      <c r="E197" s="89"/>
      <c r="F197" s="89"/>
      <c r="G197" s="89" t="s">
        <v>84</v>
      </c>
      <c r="H197" s="89"/>
      <c r="I197" s="89"/>
      <c r="J197" s="103" t="s">
        <v>117</v>
      </c>
      <c r="K197" s="104"/>
      <c r="L197" s="105"/>
      <c r="M197" s="12" t="s">
        <v>118</v>
      </c>
    </row>
    <row r="198" spans="1:13" x14ac:dyDescent="0.25">
      <c r="A198" s="22"/>
      <c r="B198" s="14"/>
      <c r="C198" s="44"/>
      <c r="D198" s="15">
        <v>2016</v>
      </c>
      <c r="E198" s="14">
        <v>2017</v>
      </c>
      <c r="F198" s="15">
        <v>2018</v>
      </c>
      <c r="G198" s="15">
        <v>2016</v>
      </c>
      <c r="H198" s="14">
        <v>2017</v>
      </c>
      <c r="I198" s="15">
        <v>2018</v>
      </c>
      <c r="J198" s="15">
        <v>2016</v>
      </c>
      <c r="K198" s="14">
        <v>2017</v>
      </c>
      <c r="L198" s="15">
        <v>2018</v>
      </c>
      <c r="M198" s="15"/>
    </row>
    <row r="199" spans="1:13" ht="31.5" x14ac:dyDescent="0.25">
      <c r="A199" s="22">
        <v>1</v>
      </c>
      <c r="B199" s="29" t="s">
        <v>37</v>
      </c>
      <c r="C199" s="30" t="s">
        <v>38</v>
      </c>
      <c r="D199" s="9">
        <v>5.3170000000000002</v>
      </c>
      <c r="E199" s="9">
        <v>3.26</v>
      </c>
      <c r="F199" s="9">
        <v>1.5369999999999999</v>
      </c>
      <c r="G199" s="9">
        <v>216.97300000000001</v>
      </c>
      <c r="H199" s="9">
        <v>245.292</v>
      </c>
      <c r="I199" s="9">
        <v>246.78</v>
      </c>
      <c r="J199" s="9">
        <v>5.8289999999999997</v>
      </c>
      <c r="K199" s="9">
        <v>3.7290000000000001</v>
      </c>
      <c r="L199" s="9">
        <v>2.468</v>
      </c>
      <c r="M199" s="9">
        <f t="shared" ref="M199:M204" si="22">(MIN(L199,I199)-F199)/1000</f>
        <v>9.3100000000000008E-4</v>
      </c>
    </row>
    <row r="200" spans="1:13" ht="47.25" x14ac:dyDescent="0.25">
      <c r="A200" s="22">
        <v>2</v>
      </c>
      <c r="B200" s="27" t="s">
        <v>16</v>
      </c>
      <c r="C200" s="28" t="s">
        <v>17</v>
      </c>
      <c r="D200" s="9">
        <v>0.17100000000000001</v>
      </c>
      <c r="E200" s="9">
        <v>0</v>
      </c>
      <c r="F200" s="9">
        <v>0.749</v>
      </c>
      <c r="G200" s="9">
        <v>2181.3020000000001</v>
      </c>
      <c r="H200" s="9">
        <v>2316.2199999999998</v>
      </c>
      <c r="I200" s="9">
        <v>2758.7660000000001</v>
      </c>
      <c r="J200" s="9">
        <v>9.7479999999999993</v>
      </c>
      <c r="K200" s="9">
        <v>10.717000000000001</v>
      </c>
      <c r="L200" s="9">
        <v>16.042000000000002</v>
      </c>
      <c r="M200" s="9">
        <f t="shared" si="22"/>
        <v>1.5293000000000001E-2</v>
      </c>
    </row>
    <row r="201" spans="1:13" x14ac:dyDescent="0.25">
      <c r="A201" s="22">
        <v>3</v>
      </c>
      <c r="B201" s="27" t="s">
        <v>46</v>
      </c>
      <c r="C201" s="28" t="s">
        <v>47</v>
      </c>
      <c r="D201" s="9">
        <v>14.41</v>
      </c>
      <c r="E201" s="9">
        <v>8.6969999999999992</v>
      </c>
      <c r="F201" s="9">
        <v>0.23200000000000001</v>
      </c>
      <c r="G201" s="9">
        <v>4588.8670000000002</v>
      </c>
      <c r="H201" s="9">
        <v>4262.7370000000001</v>
      </c>
      <c r="I201" s="9">
        <v>5899.29</v>
      </c>
      <c r="J201" s="9">
        <v>98.566999999999993</v>
      </c>
      <c r="K201" s="9">
        <v>162.36799999999999</v>
      </c>
      <c r="L201" s="9">
        <v>152.99100000000001</v>
      </c>
      <c r="M201" s="9">
        <f t="shared" si="22"/>
        <v>0.15275900000000001</v>
      </c>
    </row>
    <row r="202" spans="1:13" x14ac:dyDescent="0.25">
      <c r="A202" s="22">
        <v>4</v>
      </c>
      <c r="B202" s="27" t="s">
        <v>6</v>
      </c>
      <c r="C202" s="28" t="s">
        <v>7</v>
      </c>
      <c r="D202" s="9">
        <v>0.25700000000000001</v>
      </c>
      <c r="E202" s="9">
        <v>0.15</v>
      </c>
      <c r="F202" s="9">
        <v>3.7999999999999999E-2</v>
      </c>
      <c r="G202" s="9">
        <v>11391.12</v>
      </c>
      <c r="H202" s="9">
        <v>13021.791999999999</v>
      </c>
      <c r="I202" s="9">
        <v>15190.742</v>
      </c>
      <c r="J202" s="9">
        <v>426.971</v>
      </c>
      <c r="K202" s="9">
        <v>479.596</v>
      </c>
      <c r="L202" s="9">
        <v>490.35399999999998</v>
      </c>
      <c r="M202" s="9">
        <f t="shared" si="22"/>
        <v>0.49031599999999997</v>
      </c>
    </row>
    <row r="203" spans="1:13" x14ac:dyDescent="0.25">
      <c r="A203" s="22">
        <v>5</v>
      </c>
      <c r="B203" s="29" t="s">
        <v>48</v>
      </c>
      <c r="C203" s="30" t="s">
        <v>49</v>
      </c>
      <c r="D203" s="9">
        <v>0</v>
      </c>
      <c r="E203" s="9">
        <v>0</v>
      </c>
      <c r="F203" s="9">
        <v>4.0000000000000001E-3</v>
      </c>
      <c r="G203" s="9">
        <v>992.60599999999999</v>
      </c>
      <c r="H203" s="9">
        <v>1179.9449999999999</v>
      </c>
      <c r="I203" s="9">
        <v>1339.278</v>
      </c>
      <c r="J203" s="9">
        <v>3.2370000000000001</v>
      </c>
      <c r="K203" s="9">
        <v>5.7960000000000003</v>
      </c>
      <c r="L203" s="9">
        <v>8.0830000000000002</v>
      </c>
      <c r="M203" s="9">
        <f t="shared" si="22"/>
        <v>8.0790000000000011E-3</v>
      </c>
    </row>
    <row r="204" spans="1:13" ht="47.25" x14ac:dyDescent="0.25">
      <c r="A204" s="22">
        <v>6</v>
      </c>
      <c r="B204" s="29" t="s">
        <v>12</v>
      </c>
      <c r="C204" s="30" t="s">
        <v>13</v>
      </c>
      <c r="D204" s="9">
        <v>0</v>
      </c>
      <c r="E204" s="9">
        <v>0</v>
      </c>
      <c r="F204" s="9">
        <v>3.0000000000000001E-3</v>
      </c>
      <c r="G204" s="9">
        <v>752.35</v>
      </c>
      <c r="H204" s="9">
        <v>756.23</v>
      </c>
      <c r="I204" s="9">
        <v>1004.864</v>
      </c>
      <c r="J204" s="9">
        <v>4.2759999999999998</v>
      </c>
      <c r="K204" s="9">
        <v>4.0880000000000001</v>
      </c>
      <c r="L204" s="9">
        <v>2.165</v>
      </c>
      <c r="M204" s="9">
        <f t="shared" si="22"/>
        <v>2.1619999999999999E-3</v>
      </c>
    </row>
    <row r="205" spans="1:13" x14ac:dyDescent="0.25">
      <c r="A205" s="68"/>
      <c r="B205" s="69"/>
      <c r="C205" s="69"/>
      <c r="D205" s="74"/>
      <c r="E205" s="74"/>
      <c r="F205" s="74"/>
      <c r="G205" s="74"/>
      <c r="H205" s="74"/>
      <c r="I205" s="74"/>
      <c r="J205" s="74"/>
      <c r="K205" s="74"/>
      <c r="L205" s="74"/>
      <c r="M205" s="74"/>
    </row>
    <row r="206" spans="1:13" x14ac:dyDescent="0.25">
      <c r="A206" s="4"/>
      <c r="B206" s="4"/>
      <c r="C206" s="7"/>
      <c r="D206" s="4"/>
      <c r="E206" s="4"/>
      <c r="F206" s="6"/>
      <c r="G206" s="4"/>
      <c r="H206" s="4"/>
      <c r="I206" s="6"/>
      <c r="J206" s="4"/>
      <c r="K206" s="4"/>
      <c r="L206" s="6"/>
      <c r="M206" s="4"/>
    </row>
    <row r="207" spans="1:13" ht="31.5" x14ac:dyDescent="0.25">
      <c r="A207" s="113" t="s">
        <v>120</v>
      </c>
      <c r="B207" s="89" t="s">
        <v>1</v>
      </c>
      <c r="C207" s="89" t="s">
        <v>2</v>
      </c>
      <c r="D207" s="103" t="s">
        <v>121</v>
      </c>
      <c r="E207" s="104"/>
      <c r="F207" s="105"/>
      <c r="G207" s="115" t="s">
        <v>73</v>
      </c>
      <c r="H207" s="115"/>
      <c r="I207" s="115"/>
      <c r="J207" s="103" t="s">
        <v>122</v>
      </c>
      <c r="K207" s="104"/>
      <c r="L207" s="105"/>
      <c r="M207" s="65" t="s">
        <v>28</v>
      </c>
    </row>
    <row r="208" spans="1:13" x14ac:dyDescent="0.25">
      <c r="A208" s="114"/>
      <c r="B208" s="89"/>
      <c r="C208" s="89"/>
      <c r="D208" s="15">
        <v>2016</v>
      </c>
      <c r="E208" s="14">
        <v>2017</v>
      </c>
      <c r="F208" s="15">
        <v>2018</v>
      </c>
      <c r="G208" s="15">
        <v>2016</v>
      </c>
      <c r="H208" s="14">
        <v>2017</v>
      </c>
      <c r="I208" s="15">
        <v>2018</v>
      </c>
      <c r="J208" s="15">
        <v>2016</v>
      </c>
      <c r="K208" s="14">
        <v>2017</v>
      </c>
      <c r="L208" s="15">
        <v>2018</v>
      </c>
      <c r="M208" s="66"/>
    </row>
    <row r="209" spans="1:13" ht="63" x14ac:dyDescent="0.25">
      <c r="A209" s="22">
        <v>1</v>
      </c>
      <c r="B209" s="29" t="s">
        <v>55</v>
      </c>
      <c r="C209" s="30" t="s">
        <v>75</v>
      </c>
      <c r="D209" s="9">
        <v>1.6160000000000001</v>
      </c>
      <c r="E209" s="9">
        <v>2.903</v>
      </c>
      <c r="F209" s="9">
        <v>5.8689999999999998</v>
      </c>
      <c r="G209" s="9">
        <v>2473.7440000000001</v>
      </c>
      <c r="H209" s="9">
        <v>2786.422</v>
      </c>
      <c r="I209" s="9">
        <v>3230.674</v>
      </c>
      <c r="J209" s="9">
        <v>89.268000000000001</v>
      </c>
      <c r="K209" s="9">
        <v>122.748</v>
      </c>
      <c r="L209" s="9">
        <v>155.53200000000001</v>
      </c>
      <c r="M209" s="9">
        <f t="shared" ref="M209:M211" si="23">(MIN(L209,I209)-F209)/1000</f>
        <v>0.14966300000000002</v>
      </c>
    </row>
    <row r="210" spans="1:13" x14ac:dyDescent="0.25">
      <c r="A210" s="22">
        <v>2</v>
      </c>
      <c r="B210" s="27" t="s">
        <v>6</v>
      </c>
      <c r="C210" s="28" t="s">
        <v>7</v>
      </c>
      <c r="D210" s="9">
        <v>1.1830000000000001</v>
      </c>
      <c r="E210" s="9">
        <v>1.462</v>
      </c>
      <c r="F210" s="9">
        <v>5.7949999999999999</v>
      </c>
      <c r="G210" s="9">
        <v>5213.18</v>
      </c>
      <c r="H210" s="9">
        <v>5925.6149999999998</v>
      </c>
      <c r="I210" s="9">
        <v>7844.0309999999999</v>
      </c>
      <c r="J210" s="9">
        <v>559.86400000000003</v>
      </c>
      <c r="K210" s="9">
        <v>556.48599999999999</v>
      </c>
      <c r="L210" s="9">
        <v>602.58500000000004</v>
      </c>
      <c r="M210" s="9">
        <f t="shared" si="23"/>
        <v>0.59679000000000004</v>
      </c>
    </row>
    <row r="211" spans="1:13" x14ac:dyDescent="0.25">
      <c r="A211" s="22">
        <v>3</v>
      </c>
      <c r="B211" s="27" t="s">
        <v>22</v>
      </c>
      <c r="C211" s="28" t="s">
        <v>23</v>
      </c>
      <c r="D211" s="9">
        <v>1.0449999999999999</v>
      </c>
      <c r="E211" s="9">
        <v>1.0960000000000001</v>
      </c>
      <c r="F211" s="9">
        <v>1.595</v>
      </c>
      <c r="G211" s="9">
        <v>2407.8510000000001</v>
      </c>
      <c r="H211" s="9">
        <v>2847.2620000000002</v>
      </c>
      <c r="I211" s="9">
        <v>3159.7719999999999</v>
      </c>
      <c r="J211" s="9">
        <v>166.559</v>
      </c>
      <c r="K211" s="9">
        <v>206.744</v>
      </c>
      <c r="L211" s="9">
        <v>234.642</v>
      </c>
      <c r="M211" s="9">
        <f t="shared" si="23"/>
        <v>0.233047</v>
      </c>
    </row>
    <row r="212" spans="1:13" x14ac:dyDescent="0.25">
      <c r="A212" s="124" t="s">
        <v>123</v>
      </c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spans="1:13" x14ac:dyDescent="0.25">
      <c r="A213" s="4"/>
      <c r="B213" s="4"/>
      <c r="C213" s="7"/>
      <c r="D213" s="4"/>
      <c r="E213" s="4"/>
      <c r="F213" s="6"/>
      <c r="G213" s="4"/>
      <c r="H213" s="4"/>
      <c r="I213" s="6"/>
      <c r="J213" s="4"/>
      <c r="K213" s="4"/>
      <c r="L213" s="6"/>
      <c r="M213" s="4"/>
    </row>
  </sheetData>
  <mergeCells count="127">
    <mergeCell ref="C1:I1"/>
    <mergeCell ref="J207:L207"/>
    <mergeCell ref="A212:M212"/>
    <mergeCell ref="A207:A208"/>
    <mergeCell ref="B207:B208"/>
    <mergeCell ref="C207:C208"/>
    <mergeCell ref="D207:F207"/>
    <mergeCell ref="G207:I207"/>
    <mergeCell ref="J187:L187"/>
    <mergeCell ref="D197:F197"/>
    <mergeCell ref="G197:I197"/>
    <mergeCell ref="J197:L197"/>
    <mergeCell ref="D178:F178"/>
    <mergeCell ref="G178:I178"/>
    <mergeCell ref="A176:B176"/>
    <mergeCell ref="D187:F187"/>
    <mergeCell ref="G187:I187"/>
    <mergeCell ref="J156:L156"/>
    <mergeCell ref="A167:A168"/>
    <mergeCell ref="B167:B168"/>
    <mergeCell ref="C167:C168"/>
    <mergeCell ref="D167:F167"/>
    <mergeCell ref="G167:I167"/>
    <mergeCell ref="J167:L167"/>
    <mergeCell ref="A156:A157"/>
    <mergeCell ref="B156:B157"/>
    <mergeCell ref="C156:C157"/>
    <mergeCell ref="D156:F156"/>
    <mergeCell ref="G156:I156"/>
    <mergeCell ref="D140:F140"/>
    <mergeCell ref="G140:I140"/>
    <mergeCell ref="J140:L140"/>
    <mergeCell ref="A138:B138"/>
    <mergeCell ref="A145:A146"/>
    <mergeCell ref="B145:B146"/>
    <mergeCell ref="C145:C146"/>
    <mergeCell ref="D145:F145"/>
    <mergeCell ref="G145:I145"/>
    <mergeCell ref="J145:L145"/>
    <mergeCell ref="G119:I119"/>
    <mergeCell ref="J119:L119"/>
    <mergeCell ref="A126:A127"/>
    <mergeCell ref="B126:B127"/>
    <mergeCell ref="C126:C127"/>
    <mergeCell ref="D126:F126"/>
    <mergeCell ref="G126:I126"/>
    <mergeCell ref="J126:L126"/>
    <mergeCell ref="A119:A120"/>
    <mergeCell ref="B119:B120"/>
    <mergeCell ref="C119:C120"/>
    <mergeCell ref="D119:F119"/>
    <mergeCell ref="J101:L101"/>
    <mergeCell ref="M101:M102"/>
    <mergeCell ref="A99:B99"/>
    <mergeCell ref="A110:A111"/>
    <mergeCell ref="B110:B111"/>
    <mergeCell ref="C110:C111"/>
    <mergeCell ref="D110:F110"/>
    <mergeCell ref="G110:I110"/>
    <mergeCell ref="J110:L110"/>
    <mergeCell ref="A101:A102"/>
    <mergeCell ref="B101:B102"/>
    <mergeCell ref="C101:C102"/>
    <mergeCell ref="D101:F101"/>
    <mergeCell ref="G101:I101"/>
    <mergeCell ref="D87:F87"/>
    <mergeCell ref="G87:I87"/>
    <mergeCell ref="J87:L87"/>
    <mergeCell ref="A85:B85"/>
    <mergeCell ref="A94:A95"/>
    <mergeCell ref="B94:B95"/>
    <mergeCell ref="C94:C95"/>
    <mergeCell ref="D94:F94"/>
    <mergeCell ref="G94:I94"/>
    <mergeCell ref="J94:L94"/>
    <mergeCell ref="J69:L69"/>
    <mergeCell ref="A67:B67"/>
    <mergeCell ref="D78:F78"/>
    <mergeCell ref="G78:I78"/>
    <mergeCell ref="J78:L78"/>
    <mergeCell ref="A69:A70"/>
    <mergeCell ref="B69:B70"/>
    <mergeCell ref="C69:C70"/>
    <mergeCell ref="D69:F69"/>
    <mergeCell ref="G69:I69"/>
    <mergeCell ref="G53:I53"/>
    <mergeCell ref="J53:L53"/>
    <mergeCell ref="D59:F59"/>
    <mergeCell ref="G59:I59"/>
    <mergeCell ref="J59:L59"/>
    <mergeCell ref="A51:B51"/>
    <mergeCell ref="A53:A54"/>
    <mergeCell ref="B53:B54"/>
    <mergeCell ref="C53:C54"/>
    <mergeCell ref="D53:F53"/>
    <mergeCell ref="G36:I36"/>
    <mergeCell ref="J36:L36"/>
    <mergeCell ref="D46:F46"/>
    <mergeCell ref="G46:I46"/>
    <mergeCell ref="J46:L46"/>
    <mergeCell ref="A34:B34"/>
    <mergeCell ref="A36:A37"/>
    <mergeCell ref="B36:B37"/>
    <mergeCell ref="C36:C37"/>
    <mergeCell ref="D36:F36"/>
    <mergeCell ref="A23:B23"/>
    <mergeCell ref="D25:F25"/>
    <mergeCell ref="G25:I25"/>
    <mergeCell ref="J25:L25"/>
    <mergeCell ref="D30:F30"/>
    <mergeCell ref="G30:I30"/>
    <mergeCell ref="J30:L30"/>
    <mergeCell ref="J11:L11"/>
    <mergeCell ref="M11:M12"/>
    <mergeCell ref="K3:L3"/>
    <mergeCell ref="A2:B2"/>
    <mergeCell ref="A11:A12"/>
    <mergeCell ref="B11:B12"/>
    <mergeCell ref="C11:C12"/>
    <mergeCell ref="D11:F11"/>
    <mergeCell ref="G11:I11"/>
    <mergeCell ref="J4:L4"/>
    <mergeCell ref="A4:A5"/>
    <mergeCell ref="B4:B5"/>
    <mergeCell ref="C4:C5"/>
    <mergeCell ref="D4:F4"/>
    <mergeCell ref="G4:I4"/>
  </mergeCells>
  <pageMargins left="0.16" right="0.22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potential 2018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2019-05-16T11:16:38Z</dcterms:modified>
</cp:coreProperties>
</file>